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omments14.xml" ContentType="application/vnd.openxmlformats-officedocument.spreadsheetml.comments+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drawings/drawing20.xml" ContentType="application/vnd.openxmlformats-officedocument.drawing+xml"/>
  <Override PartName="/xl/comments17.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codeName="ThisWorkbook"/>
  <mc:AlternateContent xmlns:mc="http://schemas.openxmlformats.org/markup-compatibility/2006">
    <mc:Choice Requires="x15">
      <x15ac:absPath xmlns:x15ac="http://schemas.microsoft.com/office/spreadsheetml/2010/11/ac" url="G:\Compensation &amp; Benefits\Sectoral Data Project\2023 Compensation &amp; Employee Turnover Report\CSSEApackage\"/>
    </mc:Choice>
  </mc:AlternateContent>
  <xr:revisionPtr revIDLastSave="0" documentId="13_ncr:1_{C4580B41-3823-4469-9259-007E1D33AF30}" xr6:coauthVersionLast="36" xr6:coauthVersionMax="36" xr10:uidLastSave="{00000000-0000-0000-0000-000000000000}"/>
  <workbookProtection workbookAlgorithmName="SHA-512" workbookHashValue="YQPBd5w3BBkT6ZJKnLUdQFbhMegmUFtf+9dbnwinOd0m0tjNbFiQoGus0lZcmgKcgDSiDuh4iiC9QVpiWPPFvA==" workbookSaltValue="5e7uMpXGT6hnrBjVfayE3g==" workbookSpinCount="100000" lockStructure="1"/>
  <bookViews>
    <workbookView xWindow="0" yWindow="0" windowWidth="23040" windowHeight="9195" tabRatio="704" activeTab="4" xr2:uid="{00000000-000D-0000-FFFF-FFFF00000000}"/>
  </bookViews>
  <sheets>
    <sheet name="Home" sheetId="1" r:id="rId1"/>
    <sheet name="Q1" sheetId="29" r:id="rId2"/>
    <sheet name="Q2" sheetId="30" r:id="rId3"/>
    <sheet name="Q3" sheetId="31" r:id="rId4"/>
    <sheet name="A1" sheetId="3" r:id="rId5"/>
    <sheet name="A2" sheetId="9" r:id="rId6"/>
    <sheet name="A3" sheetId="5" r:id="rId7"/>
    <sheet name="A4" sheetId="13" state="hidden" r:id="rId8"/>
    <sheet name="A5" sheetId="23" state="hidden" r:id="rId9"/>
    <sheet name="B1" sheetId="11" r:id="rId10"/>
    <sheet name="B2" sheetId="25" r:id="rId11"/>
    <sheet name="C1" sheetId="12" r:id="rId12"/>
    <sheet name="C2" sheetId="26" r:id="rId13"/>
    <sheet name="D1" sheetId="14" r:id="rId14"/>
    <sheet name="D2" sheetId="15" r:id="rId15"/>
    <sheet name="E1" sheetId="22" r:id="rId16"/>
    <sheet name="E2" sheetId="16" r:id="rId17"/>
    <sheet name="E3" sheetId="18" r:id="rId18"/>
    <sheet name="E4" sheetId="19" r:id="rId19"/>
    <sheet name="E5" sheetId="20" state="hidden" r:id="rId20"/>
    <sheet name="Wage Grid" sheetId="4" r:id="rId21"/>
    <sheet name="Job Families" sheetId="6" r:id="rId22"/>
    <sheet name="Wage Calculator" sheetId="28" r:id="rId23"/>
    <sheet name="Delegated Wage Grid" sheetId="7" state="hidden" r:id="rId24"/>
    <sheet name="Lists" sheetId="8" state="hidden" r:id="rId25"/>
    <sheet name="WebsiteImport" sheetId="21" state="hidden" r:id="rId26"/>
  </sheets>
  <definedNames>
    <definedName name="ListBargainingUnit">'Wage Grid'!$B$14:$B$80</definedName>
    <definedName name="ListBenefitProvider">Lists!$I$2:$I$4</definedName>
    <definedName name="ListDelegated">'Delegated Wage Grid'!$B$14:$B$50</definedName>
    <definedName name="ListEmployeeGroup">Lists!$J$2:$J$3</definedName>
    <definedName name="ListEmploymentType">Lists!$B$2:$B$5</definedName>
    <definedName name="ListGender">Lists!$D$2:$D$4</definedName>
    <definedName name="ListGridLevel">'Wage Grid'!$F$14:$F$51</definedName>
    <definedName name="ListLegalStatus">Lists!$L$2:$L$6</definedName>
    <definedName name="ListManagement">Lists!$H$2:$H$33</definedName>
    <definedName name="ListNonUnion">Lists!$G$2:$G$80</definedName>
    <definedName name="ListPayroll">Lists!$F$2:$F$20</definedName>
    <definedName name="ListPensionPlan">Lists!$K$2:$K$5</definedName>
    <definedName name="ListPositionType">Lists!$A$2:$A$6</definedName>
    <definedName name="ListStandardHours">Lists!$C$2:$C$14</definedName>
    <definedName name="ListSubdivision">Lists!$M$2:$M$8</definedName>
    <definedName name="ListUnion">Lists!$E$2:$E$11</definedName>
    <definedName name="_xlnm.Print_Area" localSheetId="4">'A1'!$A$9:$Q$196</definedName>
    <definedName name="_xlnm.Print_Area" localSheetId="5">'A2'!$A$9:$N$196</definedName>
    <definedName name="_xlnm.Print_Area" localSheetId="6">'A3'!$A$9:$U$67</definedName>
    <definedName name="_xlnm.Print_Area" localSheetId="7">'A4'!$A$9:$U$196</definedName>
    <definedName name="_xlnm.Print_Area" localSheetId="8">'A5'!$A$9:$U$67</definedName>
    <definedName name="_xlnm.Print_Area" localSheetId="9">'B1'!$A$9:$O$196</definedName>
    <definedName name="_xlnm.Print_Area" localSheetId="10">'B2'!$A$9:$U$67</definedName>
    <definedName name="_xlnm.Print_Area" localSheetId="11">'C1'!$A$9:$Q$196</definedName>
    <definedName name="_xlnm.Print_Area" localSheetId="12">'C2'!$A$9:$U$67</definedName>
    <definedName name="_xlnm.Print_Area" localSheetId="13">'D1'!$A$9:$O$42</definedName>
    <definedName name="_xlnm.Print_Area" localSheetId="14">'D2'!$A$9:$H$42</definedName>
    <definedName name="_xlnm.Print_Area" localSheetId="23">'Delegated Wage Grid'!$A$9:$I$50</definedName>
    <definedName name="_xlnm.Print_Area" localSheetId="15">'E1'!$A$9:$M$59</definedName>
    <definedName name="_xlnm.Print_Area" localSheetId="16">'E2'!$A$9:$U$196</definedName>
    <definedName name="_xlnm.Print_Area" localSheetId="17">'E3'!$A$9:$U$196</definedName>
    <definedName name="_xlnm.Print_Area" localSheetId="18">'E4'!$A$9:$U$196</definedName>
    <definedName name="_xlnm.Print_Area" localSheetId="19">'E5'!$A$9:$U$196</definedName>
    <definedName name="_xlnm.Print_Area" localSheetId="0">Home!$A$9:$D$73</definedName>
    <definedName name="_xlnm.Print_Area" localSheetId="21">'Job Families'!$A$9:$J$42</definedName>
    <definedName name="_xlnm.Print_Area" localSheetId="20">'Wage Grid'!$A$9:$K$80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8" i="3" l="1"/>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G147" i="3"/>
  <c r="AG148" i="3"/>
  <c r="AG149" i="3"/>
  <c r="AG150" i="3"/>
  <c r="AG151" i="3"/>
  <c r="AG152" i="3"/>
  <c r="AG153" i="3"/>
  <c r="AG154" i="3"/>
  <c r="AG155" i="3"/>
  <c r="AG156" i="3"/>
  <c r="AG157" i="3"/>
  <c r="AG158" i="3"/>
  <c r="AG159" i="3"/>
  <c r="AG160" i="3"/>
  <c r="AG161" i="3"/>
  <c r="AG162" i="3"/>
  <c r="AG163" i="3"/>
  <c r="AG164" i="3"/>
  <c r="AG165" i="3"/>
  <c r="AG166" i="3"/>
  <c r="AG167" i="3"/>
  <c r="AG168" i="3"/>
  <c r="AG169" i="3"/>
  <c r="AG170" i="3"/>
  <c r="AG171"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E66" i="1" l="1"/>
  <c r="F66" i="1"/>
  <c r="E62" i="1"/>
  <c r="F62" i="1"/>
  <c r="E63" i="1"/>
  <c r="F63" i="1"/>
  <c r="E64" i="1"/>
  <c r="F64" i="1"/>
  <c r="J24" i="1" l="1"/>
  <c r="J23" i="1"/>
  <c r="A17" i="9" l="1"/>
  <c r="B17" i="9"/>
  <c r="C17" i="9"/>
  <c r="D17" i="9"/>
  <c r="E17" i="9"/>
  <c r="K17" i="3"/>
  <c r="S16" i="12" l="1"/>
  <c r="Q16" i="11"/>
  <c r="P16" i="9"/>
  <c r="J62" i="1"/>
  <c r="J63" i="1"/>
  <c r="J64" i="1"/>
  <c r="J66" i="1"/>
  <c r="D62" i="1"/>
  <c r="D63" i="1"/>
  <c r="D64" i="1"/>
  <c r="D66" i="1"/>
  <c r="AB18" i="12" l="1"/>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58" i="12"/>
  <c r="AB59" i="12"/>
  <c r="AB60" i="12"/>
  <c r="AB61" i="12"/>
  <c r="AB62" i="12"/>
  <c r="AB63" i="12"/>
  <c r="AB64" i="12"/>
  <c r="AB65" i="12"/>
  <c r="AB66" i="12"/>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AB119" i="12"/>
  <c r="AB120" i="12"/>
  <c r="AB121" i="12"/>
  <c r="AB122" i="12"/>
  <c r="AB123" i="12"/>
  <c r="AB124" i="12"/>
  <c r="AB125" i="12"/>
  <c r="AB126" i="12"/>
  <c r="AB127" i="12"/>
  <c r="AB128" i="12"/>
  <c r="AB129" i="12"/>
  <c r="AB130" i="12"/>
  <c r="AB131" i="12"/>
  <c r="AB132" i="12"/>
  <c r="AB133" i="12"/>
  <c r="AB134" i="12"/>
  <c r="AB135" i="12"/>
  <c r="AB136" i="12"/>
  <c r="AB137" i="12"/>
  <c r="AB138" i="12"/>
  <c r="AB139" i="12"/>
  <c r="AB140" i="12"/>
  <c r="AB141" i="12"/>
  <c r="AB142" i="12"/>
  <c r="AB143" i="12"/>
  <c r="AB144" i="12"/>
  <c r="AB145" i="12"/>
  <c r="AB146" i="12"/>
  <c r="AB147" i="12"/>
  <c r="AB148" i="12"/>
  <c r="AB149" i="12"/>
  <c r="AB150" i="12"/>
  <c r="AB151" i="12"/>
  <c r="AB152" i="12"/>
  <c r="AB153" i="12"/>
  <c r="AB154" i="12"/>
  <c r="AB155" i="12"/>
  <c r="AB156" i="12"/>
  <c r="AB157" i="12"/>
  <c r="AB158" i="12"/>
  <c r="AB159" i="12"/>
  <c r="AB160" i="12"/>
  <c r="AB161" i="12"/>
  <c r="AB162" i="12"/>
  <c r="AB163" i="12"/>
  <c r="AB164" i="12"/>
  <c r="AB165" i="12"/>
  <c r="AB166" i="12"/>
  <c r="AB167" i="12"/>
  <c r="AB168" i="12"/>
  <c r="AB169" i="12"/>
  <c r="AB170" i="12"/>
  <c r="AB171" i="12"/>
  <c r="AB172" i="12"/>
  <c r="AB173" i="12"/>
  <c r="AB174" i="12"/>
  <c r="AB175" i="12"/>
  <c r="AB176" i="12"/>
  <c r="AB177" i="12"/>
  <c r="AB178" i="12"/>
  <c r="AB179" i="12"/>
  <c r="AB180" i="12"/>
  <c r="AB181" i="12"/>
  <c r="AB182" i="12"/>
  <c r="AB183" i="12"/>
  <c r="AB184" i="12"/>
  <c r="AB185" i="12"/>
  <c r="AB186" i="12"/>
  <c r="AB187" i="12"/>
  <c r="AB188" i="12"/>
  <c r="AB189" i="12"/>
  <c r="AB190" i="12"/>
  <c r="AB191" i="12"/>
  <c r="AB192" i="12"/>
  <c r="AB193" i="12"/>
  <c r="AB194" i="12"/>
  <c r="AB195" i="12"/>
  <c r="AB196" i="12"/>
  <c r="AB17" i="12"/>
  <c r="N18" i="14" l="1"/>
  <c r="AA18" i="12"/>
  <c r="AA19" i="12"/>
  <c r="AA20" i="12"/>
  <c r="AA21" i="12"/>
  <c r="AA22" i="12"/>
  <c r="AA23" i="12"/>
  <c r="AA24" i="12"/>
  <c r="AA25" i="12"/>
  <c r="AA26" i="12"/>
  <c r="AA27" i="12"/>
  <c r="AA28" i="12"/>
  <c r="AA29" i="12"/>
  <c r="AA30" i="12"/>
  <c r="AA31" i="12"/>
  <c r="AA32" i="12"/>
  <c r="AA33" i="12"/>
  <c r="AA34" i="12"/>
  <c r="AA35" i="12"/>
  <c r="AA36" i="12"/>
  <c r="AA37" i="12"/>
  <c r="AA38" i="12"/>
  <c r="AA39" i="12"/>
  <c r="AA40" i="12"/>
  <c r="AA41" i="12"/>
  <c r="AA42" i="12"/>
  <c r="AA43" i="12"/>
  <c r="AA44" i="12"/>
  <c r="AA45" i="12"/>
  <c r="AA46" i="12"/>
  <c r="AA47" i="12"/>
  <c r="AA48" i="12"/>
  <c r="AA49" i="12"/>
  <c r="AA50" i="12"/>
  <c r="AA51" i="12"/>
  <c r="AA52" i="12"/>
  <c r="AA53" i="12"/>
  <c r="AA54" i="12"/>
  <c r="AA55" i="12"/>
  <c r="AA56" i="12"/>
  <c r="AA57" i="12"/>
  <c r="AA58" i="12"/>
  <c r="AA59" i="12"/>
  <c r="AA60" i="12"/>
  <c r="AA61" i="12"/>
  <c r="AA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112" i="12"/>
  <c r="AA113" i="12"/>
  <c r="AA114" i="12"/>
  <c r="AA115" i="12"/>
  <c r="AA116" i="12"/>
  <c r="AA117" i="12"/>
  <c r="AA118" i="12"/>
  <c r="AA119" i="12"/>
  <c r="AA120" i="12"/>
  <c r="AA121" i="12"/>
  <c r="AA122" i="12"/>
  <c r="AA123" i="12"/>
  <c r="AA124" i="12"/>
  <c r="AA125" i="12"/>
  <c r="AA126" i="12"/>
  <c r="AA127" i="12"/>
  <c r="AA128" i="12"/>
  <c r="AA129" i="12"/>
  <c r="AA130" i="12"/>
  <c r="AA131" i="12"/>
  <c r="AA132" i="12"/>
  <c r="AA133" i="12"/>
  <c r="AA134" i="12"/>
  <c r="AA135" i="12"/>
  <c r="AA136" i="12"/>
  <c r="AA137" i="12"/>
  <c r="AA138" i="12"/>
  <c r="AA139" i="12"/>
  <c r="AA140" i="12"/>
  <c r="AA141" i="12"/>
  <c r="AA142" i="12"/>
  <c r="AA143" i="12"/>
  <c r="AA144" i="12"/>
  <c r="AA145" i="12"/>
  <c r="AA146" i="12"/>
  <c r="AA147" i="12"/>
  <c r="AA148" i="12"/>
  <c r="AA149" i="12"/>
  <c r="AA150" i="12"/>
  <c r="AA151" i="12"/>
  <c r="AA152" i="12"/>
  <c r="AA153" i="12"/>
  <c r="AA154" i="12"/>
  <c r="AA155" i="12"/>
  <c r="AA156" i="12"/>
  <c r="AA157" i="12"/>
  <c r="AA158" i="12"/>
  <c r="AA159" i="12"/>
  <c r="AA160" i="12"/>
  <c r="AA161" i="12"/>
  <c r="AA162" i="12"/>
  <c r="AA163" i="12"/>
  <c r="AA164" i="12"/>
  <c r="AA165" i="12"/>
  <c r="AA166" i="12"/>
  <c r="AA167" i="12"/>
  <c r="AA168" i="12"/>
  <c r="AA169" i="12"/>
  <c r="AA170" i="12"/>
  <c r="AA171" i="12"/>
  <c r="AA172" i="12"/>
  <c r="AA173" i="12"/>
  <c r="AA174" i="12"/>
  <c r="AA175" i="12"/>
  <c r="AA176" i="12"/>
  <c r="AA177" i="12"/>
  <c r="AA178" i="12"/>
  <c r="AA179" i="12"/>
  <c r="AA180" i="12"/>
  <c r="AA181" i="12"/>
  <c r="AA182" i="12"/>
  <c r="AA183" i="12"/>
  <c r="AA184" i="12"/>
  <c r="AA185" i="12"/>
  <c r="AA186" i="12"/>
  <c r="AA187" i="12"/>
  <c r="AA188" i="12"/>
  <c r="AA189" i="12"/>
  <c r="AA190" i="12"/>
  <c r="AA191" i="12"/>
  <c r="AA192" i="12"/>
  <c r="AA193" i="12"/>
  <c r="AA194" i="12"/>
  <c r="AA195" i="12"/>
  <c r="AA196" i="12"/>
  <c r="D19" i="15"/>
  <c r="AA17" i="12"/>
  <c r="AU18" i="13"/>
  <c r="AV18" i="13"/>
  <c r="AW18" i="13"/>
  <c r="AX18" i="13"/>
  <c r="AU19" i="13"/>
  <c r="AV19" i="13"/>
  <c r="AW19" i="13"/>
  <c r="AX19" i="13"/>
  <c r="AU20" i="13"/>
  <c r="AV20" i="13"/>
  <c r="AW20" i="13"/>
  <c r="AX20" i="13"/>
  <c r="AX17" i="13"/>
  <c r="AV17" i="13"/>
  <c r="AW17" i="13"/>
  <c r="AU17" i="13"/>
  <c r="AZ18" i="13"/>
  <c r="BA18" i="13"/>
  <c r="AZ19" i="13"/>
  <c r="BA19" i="13"/>
  <c r="AZ20" i="13"/>
  <c r="BA20" i="13"/>
  <c r="AZ21" i="13"/>
  <c r="BA21" i="13"/>
  <c r="AZ22" i="13"/>
  <c r="BA22" i="13"/>
  <c r="AZ23" i="13"/>
  <c r="BA23" i="13"/>
  <c r="AZ24" i="13"/>
  <c r="BA24" i="13"/>
  <c r="AZ25" i="13"/>
  <c r="BA25" i="13"/>
  <c r="AZ26" i="13"/>
  <c r="BA26" i="13"/>
  <c r="AZ27" i="13"/>
  <c r="BA27" i="13"/>
  <c r="AZ28" i="13"/>
  <c r="BA28" i="13"/>
  <c r="AZ29" i="13"/>
  <c r="BA29" i="13"/>
  <c r="AZ30" i="13"/>
  <c r="BA30" i="13"/>
  <c r="AZ31" i="13"/>
  <c r="BA31" i="13"/>
  <c r="AZ32" i="13"/>
  <c r="BA32" i="13"/>
  <c r="AZ33" i="13"/>
  <c r="BA33" i="13"/>
  <c r="AZ34" i="13"/>
  <c r="BA34" i="13"/>
  <c r="AZ35" i="13"/>
  <c r="BA35" i="13"/>
  <c r="AZ36" i="13"/>
  <c r="BA36" i="13"/>
  <c r="AZ37" i="13"/>
  <c r="BA37" i="13"/>
  <c r="AZ38" i="13"/>
  <c r="BA38" i="13"/>
  <c r="AZ39" i="13"/>
  <c r="BA39" i="13"/>
  <c r="AZ40" i="13"/>
  <c r="BA40" i="13"/>
  <c r="AZ41" i="13"/>
  <c r="BA41" i="13"/>
  <c r="AZ42" i="13"/>
  <c r="BA42" i="13"/>
  <c r="AZ43" i="13"/>
  <c r="BA43" i="13"/>
  <c r="AZ44" i="13"/>
  <c r="BA44" i="13"/>
  <c r="AZ45" i="13"/>
  <c r="BA45" i="13"/>
  <c r="AZ46" i="13"/>
  <c r="BA46" i="13"/>
  <c r="AZ47" i="13"/>
  <c r="BA47" i="13"/>
  <c r="AZ48" i="13"/>
  <c r="BA48" i="13"/>
  <c r="AZ49" i="13"/>
  <c r="BA49" i="13"/>
  <c r="AZ50" i="13"/>
  <c r="BA50" i="13"/>
  <c r="AZ51" i="13"/>
  <c r="BA51" i="13"/>
  <c r="AZ52" i="13"/>
  <c r="BA52" i="13"/>
  <c r="AZ53" i="13"/>
  <c r="BA53" i="13"/>
  <c r="AZ54" i="13"/>
  <c r="BA54" i="13"/>
  <c r="AZ55" i="13"/>
  <c r="BA55" i="13"/>
  <c r="AZ56" i="13"/>
  <c r="BA56" i="13"/>
  <c r="AZ57" i="13"/>
  <c r="BA57" i="13"/>
  <c r="AZ58" i="13"/>
  <c r="BA58" i="13"/>
  <c r="AZ59" i="13"/>
  <c r="BA59" i="13"/>
  <c r="AZ60" i="13"/>
  <c r="BA60" i="13"/>
  <c r="AZ61" i="13"/>
  <c r="BA61" i="13"/>
  <c r="AZ62" i="13"/>
  <c r="BA62" i="13"/>
  <c r="AZ63" i="13"/>
  <c r="BA63" i="13"/>
  <c r="AZ64" i="13"/>
  <c r="BA64" i="13"/>
  <c r="AZ65" i="13"/>
  <c r="BA65" i="13"/>
  <c r="AZ66" i="13"/>
  <c r="BA66" i="13"/>
  <c r="AZ67" i="13"/>
  <c r="BA67" i="13"/>
  <c r="AZ68" i="13"/>
  <c r="BA68" i="13"/>
  <c r="AZ69" i="13"/>
  <c r="BA69" i="13"/>
  <c r="AZ70" i="13"/>
  <c r="BA70" i="13"/>
  <c r="AZ71" i="13"/>
  <c r="BA71" i="13"/>
  <c r="AZ72" i="13"/>
  <c r="BA72" i="13"/>
  <c r="AZ73" i="13"/>
  <c r="BA73" i="13"/>
  <c r="AZ74" i="13"/>
  <c r="BA74" i="13"/>
  <c r="AZ75" i="13"/>
  <c r="BA75" i="13"/>
  <c r="AZ76" i="13"/>
  <c r="BA76" i="13"/>
  <c r="AZ77" i="13"/>
  <c r="BA77" i="13"/>
  <c r="AZ78" i="13"/>
  <c r="BA78" i="13"/>
  <c r="AZ79" i="13"/>
  <c r="BA79" i="13"/>
  <c r="AZ80" i="13"/>
  <c r="BA80" i="13"/>
  <c r="AZ81" i="13"/>
  <c r="BA81" i="13"/>
  <c r="AZ82" i="13"/>
  <c r="BA82" i="13"/>
  <c r="AZ83" i="13"/>
  <c r="BA83" i="13"/>
  <c r="AZ84" i="13"/>
  <c r="BA84" i="13"/>
  <c r="AZ85" i="13"/>
  <c r="BA85" i="13"/>
  <c r="AZ86" i="13"/>
  <c r="BA86" i="13"/>
  <c r="AZ87" i="13"/>
  <c r="BA87" i="13"/>
  <c r="AZ88" i="13"/>
  <c r="BA88" i="13"/>
  <c r="AZ89" i="13"/>
  <c r="BA89" i="13"/>
  <c r="AZ90" i="13"/>
  <c r="BA90" i="13"/>
  <c r="AZ91" i="13"/>
  <c r="BA91" i="13"/>
  <c r="AZ92" i="13"/>
  <c r="BA92" i="13"/>
  <c r="AZ93" i="13"/>
  <c r="BA93" i="13"/>
  <c r="AZ94" i="13"/>
  <c r="BA94" i="13"/>
  <c r="AZ95" i="13"/>
  <c r="BA95" i="13"/>
  <c r="AZ96" i="13"/>
  <c r="BA96" i="13"/>
  <c r="AZ97" i="13"/>
  <c r="BA97" i="13"/>
  <c r="AZ98" i="13"/>
  <c r="BA98" i="13"/>
  <c r="AZ99" i="13"/>
  <c r="BA99" i="13"/>
  <c r="AZ100" i="13"/>
  <c r="BA100" i="13"/>
  <c r="AZ101" i="13"/>
  <c r="BA101" i="13"/>
  <c r="AZ102" i="13"/>
  <c r="BA102" i="13"/>
  <c r="AZ103" i="13"/>
  <c r="BA103" i="13"/>
  <c r="AZ104" i="13"/>
  <c r="BA104" i="13"/>
  <c r="AZ105" i="13"/>
  <c r="BA105" i="13"/>
  <c r="AZ106" i="13"/>
  <c r="BA106" i="13"/>
  <c r="AZ107" i="13"/>
  <c r="BA107" i="13"/>
  <c r="AZ108" i="13"/>
  <c r="BA108" i="13"/>
  <c r="AZ109" i="13"/>
  <c r="BA109" i="13"/>
  <c r="AZ110" i="13"/>
  <c r="BA110" i="13"/>
  <c r="AZ111" i="13"/>
  <c r="BA111" i="13"/>
  <c r="AZ112" i="13"/>
  <c r="BA112" i="13"/>
  <c r="AZ113" i="13"/>
  <c r="BA113" i="13"/>
  <c r="AZ114" i="13"/>
  <c r="BA114" i="13"/>
  <c r="AZ115" i="13"/>
  <c r="BA115" i="13"/>
  <c r="AZ116" i="13"/>
  <c r="BA116" i="13"/>
  <c r="AZ117" i="13"/>
  <c r="BA117" i="13"/>
  <c r="AZ118" i="13"/>
  <c r="BA118" i="13"/>
  <c r="AZ119" i="13"/>
  <c r="BA119" i="13"/>
  <c r="AZ120" i="13"/>
  <c r="BA120" i="13"/>
  <c r="AZ121" i="13"/>
  <c r="BA121" i="13"/>
  <c r="AZ122" i="13"/>
  <c r="BA122" i="13"/>
  <c r="AZ123" i="13"/>
  <c r="BA123" i="13"/>
  <c r="AZ124" i="13"/>
  <c r="BA124" i="13"/>
  <c r="AZ125" i="13"/>
  <c r="BA125" i="13"/>
  <c r="AZ126" i="13"/>
  <c r="BA126" i="13"/>
  <c r="AZ127" i="13"/>
  <c r="BA127" i="13"/>
  <c r="AZ128" i="13"/>
  <c r="BA128" i="13"/>
  <c r="AZ129" i="13"/>
  <c r="BA129" i="13"/>
  <c r="AZ130" i="13"/>
  <c r="BA130" i="13"/>
  <c r="AZ131" i="13"/>
  <c r="BA131" i="13"/>
  <c r="AZ132" i="13"/>
  <c r="BA132" i="13"/>
  <c r="AZ133" i="13"/>
  <c r="BA133" i="13"/>
  <c r="AZ134" i="13"/>
  <c r="BA134" i="13"/>
  <c r="AZ135" i="13"/>
  <c r="BA135" i="13"/>
  <c r="AZ136" i="13"/>
  <c r="BA136" i="13"/>
  <c r="AZ137" i="13"/>
  <c r="BA137" i="13"/>
  <c r="AZ138" i="13"/>
  <c r="BA138" i="13"/>
  <c r="AZ139" i="13"/>
  <c r="BA139" i="13"/>
  <c r="AZ140" i="13"/>
  <c r="BA140" i="13"/>
  <c r="AZ141" i="13"/>
  <c r="BA141" i="13"/>
  <c r="AZ142" i="13"/>
  <c r="BA142" i="13"/>
  <c r="AZ143" i="13"/>
  <c r="BA143" i="13"/>
  <c r="AZ144" i="13"/>
  <c r="BA144" i="13"/>
  <c r="AZ145" i="13"/>
  <c r="BA145" i="13"/>
  <c r="AZ146" i="13"/>
  <c r="BA146" i="13"/>
  <c r="AZ147" i="13"/>
  <c r="BA147" i="13"/>
  <c r="AZ148" i="13"/>
  <c r="BA148" i="13"/>
  <c r="AZ149" i="13"/>
  <c r="BA149" i="13"/>
  <c r="AZ150" i="13"/>
  <c r="BA150" i="13"/>
  <c r="AZ151" i="13"/>
  <c r="BA151" i="13"/>
  <c r="AZ152" i="13"/>
  <c r="BA152" i="13"/>
  <c r="AZ153" i="13"/>
  <c r="BA153" i="13"/>
  <c r="AZ154" i="13"/>
  <c r="BA154" i="13"/>
  <c r="AZ155" i="13"/>
  <c r="BA155" i="13"/>
  <c r="AZ156" i="13"/>
  <c r="BA156" i="13"/>
  <c r="AZ157" i="13"/>
  <c r="BA157" i="13"/>
  <c r="AZ158" i="13"/>
  <c r="BA158" i="13"/>
  <c r="AZ159" i="13"/>
  <c r="BA159" i="13"/>
  <c r="AZ160" i="13"/>
  <c r="BA160" i="13"/>
  <c r="AZ161" i="13"/>
  <c r="BA161" i="13"/>
  <c r="AZ162" i="13"/>
  <c r="BA162" i="13"/>
  <c r="AZ163" i="13"/>
  <c r="BA163" i="13"/>
  <c r="AZ164" i="13"/>
  <c r="BA164" i="13"/>
  <c r="AZ165" i="13"/>
  <c r="BA165" i="13"/>
  <c r="AZ166" i="13"/>
  <c r="BA166" i="13"/>
  <c r="AZ167" i="13"/>
  <c r="BA167" i="13"/>
  <c r="AZ168" i="13"/>
  <c r="BA168" i="13"/>
  <c r="AZ169" i="13"/>
  <c r="BA169" i="13"/>
  <c r="AZ170" i="13"/>
  <c r="BA170" i="13"/>
  <c r="AZ171" i="13"/>
  <c r="BA171" i="13"/>
  <c r="AZ172" i="13"/>
  <c r="BA172" i="13"/>
  <c r="AZ173" i="13"/>
  <c r="BA173" i="13"/>
  <c r="AZ174" i="13"/>
  <c r="BA174" i="13"/>
  <c r="AZ175" i="13"/>
  <c r="BA175" i="13"/>
  <c r="AZ176" i="13"/>
  <c r="BA176" i="13"/>
  <c r="AZ177" i="13"/>
  <c r="BA177" i="13"/>
  <c r="AZ178" i="13"/>
  <c r="BA178" i="13"/>
  <c r="AZ179" i="13"/>
  <c r="BA179" i="13"/>
  <c r="AZ180" i="13"/>
  <c r="BA180" i="13"/>
  <c r="AZ181" i="13"/>
  <c r="BA181" i="13"/>
  <c r="AZ182" i="13"/>
  <c r="BA182" i="13"/>
  <c r="AZ183" i="13"/>
  <c r="BA183" i="13"/>
  <c r="AZ184" i="13"/>
  <c r="BA184" i="13"/>
  <c r="AZ185" i="13"/>
  <c r="BA185" i="13"/>
  <c r="AZ186" i="13"/>
  <c r="BA186" i="13"/>
  <c r="AZ187" i="13"/>
  <c r="BA187" i="13"/>
  <c r="AZ188" i="13"/>
  <c r="BA188" i="13"/>
  <c r="AZ189" i="13"/>
  <c r="BA189" i="13"/>
  <c r="AZ190" i="13"/>
  <c r="BA190" i="13"/>
  <c r="AZ191" i="13"/>
  <c r="BA191" i="13"/>
  <c r="AZ192" i="13"/>
  <c r="BA192" i="13"/>
  <c r="AZ193" i="13"/>
  <c r="BA193" i="13"/>
  <c r="AZ194" i="13"/>
  <c r="BA194" i="13"/>
  <c r="AZ195" i="13"/>
  <c r="BA195" i="13"/>
  <c r="AZ196" i="13"/>
  <c r="BA196" i="13"/>
  <c r="BA17" i="13"/>
  <c r="AZ17" i="13"/>
  <c r="AT18" i="3"/>
  <c r="AU18" i="3"/>
  <c r="AV18" i="3"/>
  <c r="AW18" i="3"/>
  <c r="AT19" i="3"/>
  <c r="AU19" i="3"/>
  <c r="AV19" i="3"/>
  <c r="AW19" i="3"/>
  <c r="AT20" i="3"/>
  <c r="AU20" i="3"/>
  <c r="AV20" i="3"/>
  <c r="AW20" i="3"/>
  <c r="AV17" i="3"/>
  <c r="AT17" i="3"/>
  <c r="AY18" i="3"/>
  <c r="AZ18" i="3"/>
  <c r="AY19" i="3"/>
  <c r="AZ19" i="3"/>
  <c r="AY20" i="3"/>
  <c r="AZ20" i="3"/>
  <c r="AY21" i="3"/>
  <c r="AZ21" i="3"/>
  <c r="AY22" i="3"/>
  <c r="AZ22" i="3"/>
  <c r="AY23" i="3"/>
  <c r="AZ23" i="3"/>
  <c r="AY24" i="3"/>
  <c r="AZ24" i="3"/>
  <c r="AY25" i="3"/>
  <c r="AZ25" i="3"/>
  <c r="AY26" i="3"/>
  <c r="AZ26" i="3"/>
  <c r="AY27" i="3"/>
  <c r="AZ27" i="3"/>
  <c r="AY28" i="3"/>
  <c r="AZ28" i="3"/>
  <c r="AY29" i="3"/>
  <c r="AZ29" i="3"/>
  <c r="AY30" i="3"/>
  <c r="AZ30" i="3"/>
  <c r="AY31" i="3"/>
  <c r="AZ31" i="3"/>
  <c r="AY32" i="3"/>
  <c r="AZ32" i="3"/>
  <c r="AY33" i="3"/>
  <c r="AZ33" i="3"/>
  <c r="AY34" i="3"/>
  <c r="AZ34" i="3"/>
  <c r="AY35" i="3"/>
  <c r="AZ35" i="3"/>
  <c r="AY36" i="3"/>
  <c r="AZ36" i="3"/>
  <c r="AY37" i="3"/>
  <c r="AZ37" i="3"/>
  <c r="AY38" i="3"/>
  <c r="AZ38" i="3"/>
  <c r="AY39" i="3"/>
  <c r="AZ39" i="3"/>
  <c r="AY40" i="3"/>
  <c r="AZ40" i="3"/>
  <c r="AY41" i="3"/>
  <c r="AZ41" i="3"/>
  <c r="AY42" i="3"/>
  <c r="AZ42" i="3"/>
  <c r="AY43" i="3"/>
  <c r="AZ43" i="3"/>
  <c r="AY44" i="3"/>
  <c r="AZ44" i="3"/>
  <c r="AY45" i="3"/>
  <c r="AZ45" i="3"/>
  <c r="AY46" i="3"/>
  <c r="AZ46" i="3"/>
  <c r="AY47" i="3"/>
  <c r="AZ47" i="3"/>
  <c r="AY48" i="3"/>
  <c r="AZ48" i="3"/>
  <c r="AY49" i="3"/>
  <c r="AZ49" i="3"/>
  <c r="AY50" i="3"/>
  <c r="AZ50" i="3"/>
  <c r="AY51" i="3"/>
  <c r="AZ51" i="3"/>
  <c r="AY52" i="3"/>
  <c r="AZ52" i="3"/>
  <c r="AY53" i="3"/>
  <c r="AZ53" i="3"/>
  <c r="AY54" i="3"/>
  <c r="AZ54" i="3"/>
  <c r="AY55" i="3"/>
  <c r="AZ55" i="3"/>
  <c r="AY56" i="3"/>
  <c r="AZ56" i="3"/>
  <c r="AY57" i="3"/>
  <c r="AZ57" i="3"/>
  <c r="AY58" i="3"/>
  <c r="AZ58" i="3"/>
  <c r="AY59" i="3"/>
  <c r="AZ59" i="3"/>
  <c r="AY60" i="3"/>
  <c r="AZ60" i="3"/>
  <c r="AY61" i="3"/>
  <c r="AZ61" i="3"/>
  <c r="AY62" i="3"/>
  <c r="AZ62" i="3"/>
  <c r="AY63" i="3"/>
  <c r="AZ63" i="3"/>
  <c r="AY64" i="3"/>
  <c r="AZ64" i="3"/>
  <c r="AY65" i="3"/>
  <c r="AZ65" i="3"/>
  <c r="AY66" i="3"/>
  <c r="AZ66" i="3"/>
  <c r="AY67" i="3"/>
  <c r="AZ67" i="3"/>
  <c r="AY68" i="3"/>
  <c r="AZ68" i="3"/>
  <c r="AY69" i="3"/>
  <c r="AZ69" i="3"/>
  <c r="AY70" i="3"/>
  <c r="AZ70" i="3"/>
  <c r="AY71" i="3"/>
  <c r="AZ71" i="3"/>
  <c r="AY72" i="3"/>
  <c r="AZ72" i="3"/>
  <c r="AY73" i="3"/>
  <c r="AZ73" i="3"/>
  <c r="AY74" i="3"/>
  <c r="AZ74" i="3"/>
  <c r="AY75" i="3"/>
  <c r="AZ75" i="3"/>
  <c r="AY76" i="3"/>
  <c r="AZ76" i="3"/>
  <c r="AY77" i="3"/>
  <c r="AZ77" i="3"/>
  <c r="AY78" i="3"/>
  <c r="AZ78" i="3"/>
  <c r="AY79" i="3"/>
  <c r="AZ79" i="3"/>
  <c r="AY80" i="3"/>
  <c r="AZ80" i="3"/>
  <c r="AY81" i="3"/>
  <c r="AZ81" i="3"/>
  <c r="AY82" i="3"/>
  <c r="AZ82" i="3"/>
  <c r="AY83" i="3"/>
  <c r="AZ83" i="3"/>
  <c r="AY84" i="3"/>
  <c r="AZ84" i="3"/>
  <c r="AY85" i="3"/>
  <c r="AZ85" i="3"/>
  <c r="AY86" i="3"/>
  <c r="AZ86" i="3"/>
  <c r="AY87" i="3"/>
  <c r="AZ87" i="3"/>
  <c r="AY88" i="3"/>
  <c r="AZ88" i="3"/>
  <c r="AY89" i="3"/>
  <c r="AZ89" i="3"/>
  <c r="AY90" i="3"/>
  <c r="AZ90" i="3"/>
  <c r="AY91" i="3"/>
  <c r="AZ91" i="3"/>
  <c r="AY92" i="3"/>
  <c r="AZ92" i="3"/>
  <c r="AY93" i="3"/>
  <c r="AZ93" i="3"/>
  <c r="AY94" i="3"/>
  <c r="AZ94" i="3"/>
  <c r="AY95" i="3"/>
  <c r="AZ95" i="3"/>
  <c r="AY96" i="3"/>
  <c r="AZ96" i="3"/>
  <c r="AY97" i="3"/>
  <c r="AZ97" i="3"/>
  <c r="AY98" i="3"/>
  <c r="AZ98" i="3"/>
  <c r="AY99" i="3"/>
  <c r="AZ99" i="3"/>
  <c r="AY100" i="3"/>
  <c r="AZ100" i="3"/>
  <c r="AY101" i="3"/>
  <c r="AZ101" i="3"/>
  <c r="AY102" i="3"/>
  <c r="AZ102" i="3"/>
  <c r="AY103" i="3"/>
  <c r="AZ103" i="3"/>
  <c r="AY104" i="3"/>
  <c r="AZ104" i="3"/>
  <c r="AY105" i="3"/>
  <c r="AZ105" i="3"/>
  <c r="AY106" i="3"/>
  <c r="AZ106" i="3"/>
  <c r="AY107" i="3"/>
  <c r="AZ107" i="3"/>
  <c r="AY108" i="3"/>
  <c r="AZ108" i="3"/>
  <c r="AY109" i="3"/>
  <c r="AZ109" i="3"/>
  <c r="AY110" i="3"/>
  <c r="AZ110" i="3"/>
  <c r="AY111" i="3"/>
  <c r="AZ111" i="3"/>
  <c r="AY112" i="3"/>
  <c r="AZ112" i="3"/>
  <c r="AY113" i="3"/>
  <c r="AZ113" i="3"/>
  <c r="AY114" i="3"/>
  <c r="AZ114" i="3"/>
  <c r="AY115" i="3"/>
  <c r="AZ115" i="3"/>
  <c r="AY116" i="3"/>
  <c r="AZ116" i="3"/>
  <c r="AY117" i="3"/>
  <c r="AZ117" i="3"/>
  <c r="AY118" i="3"/>
  <c r="AZ118" i="3"/>
  <c r="AY119" i="3"/>
  <c r="AZ119" i="3"/>
  <c r="AY120" i="3"/>
  <c r="AZ120" i="3"/>
  <c r="AY121" i="3"/>
  <c r="AZ121" i="3"/>
  <c r="AY122" i="3"/>
  <c r="AZ122" i="3"/>
  <c r="AY123" i="3"/>
  <c r="AZ123" i="3"/>
  <c r="AY124" i="3"/>
  <c r="AZ124" i="3"/>
  <c r="AY125" i="3"/>
  <c r="AZ125" i="3"/>
  <c r="AY126" i="3"/>
  <c r="AZ126" i="3"/>
  <c r="AY127" i="3"/>
  <c r="AZ127" i="3"/>
  <c r="AY128" i="3"/>
  <c r="AZ128" i="3"/>
  <c r="AY129" i="3"/>
  <c r="AZ129" i="3"/>
  <c r="AY130" i="3"/>
  <c r="AZ130" i="3"/>
  <c r="AY131" i="3"/>
  <c r="AZ131" i="3"/>
  <c r="AY132" i="3"/>
  <c r="AZ132" i="3"/>
  <c r="AY133" i="3"/>
  <c r="AZ133" i="3"/>
  <c r="AY134" i="3"/>
  <c r="AZ134" i="3"/>
  <c r="AY135" i="3"/>
  <c r="AZ135" i="3"/>
  <c r="AY136" i="3"/>
  <c r="AZ136" i="3"/>
  <c r="AY137" i="3"/>
  <c r="AZ137" i="3"/>
  <c r="AY138" i="3"/>
  <c r="AZ138" i="3"/>
  <c r="AY139" i="3"/>
  <c r="AZ139" i="3"/>
  <c r="AY140" i="3"/>
  <c r="AZ140" i="3"/>
  <c r="AY141" i="3"/>
  <c r="AZ141" i="3"/>
  <c r="AY142" i="3"/>
  <c r="AZ142" i="3"/>
  <c r="AY143" i="3"/>
  <c r="AZ143" i="3"/>
  <c r="AY144" i="3"/>
  <c r="AZ144" i="3"/>
  <c r="AY145" i="3"/>
  <c r="AZ145" i="3"/>
  <c r="AY146" i="3"/>
  <c r="AZ146" i="3"/>
  <c r="AY147" i="3"/>
  <c r="AZ147" i="3"/>
  <c r="AY148" i="3"/>
  <c r="AZ148" i="3"/>
  <c r="AY149" i="3"/>
  <c r="AZ149" i="3"/>
  <c r="AY150" i="3"/>
  <c r="AZ150" i="3"/>
  <c r="AY151" i="3"/>
  <c r="AZ151" i="3"/>
  <c r="AY152" i="3"/>
  <c r="AZ152" i="3"/>
  <c r="AY153" i="3"/>
  <c r="AZ153" i="3"/>
  <c r="AY154" i="3"/>
  <c r="AZ154" i="3"/>
  <c r="AY155" i="3"/>
  <c r="AZ155" i="3"/>
  <c r="AY156" i="3"/>
  <c r="AZ156" i="3"/>
  <c r="AY157" i="3"/>
  <c r="AZ157" i="3"/>
  <c r="AY158" i="3"/>
  <c r="AZ158" i="3"/>
  <c r="AY159" i="3"/>
  <c r="AZ159" i="3"/>
  <c r="AY160" i="3"/>
  <c r="AZ160" i="3"/>
  <c r="AY161" i="3"/>
  <c r="AZ161" i="3"/>
  <c r="AY162" i="3"/>
  <c r="AZ162" i="3"/>
  <c r="AY163" i="3"/>
  <c r="AZ163" i="3"/>
  <c r="AY164" i="3"/>
  <c r="AZ164" i="3"/>
  <c r="AY165" i="3"/>
  <c r="AZ165" i="3"/>
  <c r="AY166" i="3"/>
  <c r="AZ166" i="3"/>
  <c r="AY167" i="3"/>
  <c r="AZ167" i="3"/>
  <c r="AY168" i="3"/>
  <c r="AZ168" i="3"/>
  <c r="AY169" i="3"/>
  <c r="AZ169" i="3"/>
  <c r="AY170" i="3"/>
  <c r="AZ170" i="3"/>
  <c r="AY171" i="3"/>
  <c r="AZ171" i="3"/>
  <c r="AY172" i="3"/>
  <c r="AZ172" i="3"/>
  <c r="AY173" i="3"/>
  <c r="AZ173" i="3"/>
  <c r="AY174" i="3"/>
  <c r="AZ174" i="3"/>
  <c r="AY175" i="3"/>
  <c r="AZ175" i="3"/>
  <c r="AY176" i="3"/>
  <c r="AZ176" i="3"/>
  <c r="AY177" i="3"/>
  <c r="AZ177" i="3"/>
  <c r="AY178" i="3"/>
  <c r="AZ178" i="3"/>
  <c r="AY179" i="3"/>
  <c r="AZ179" i="3"/>
  <c r="AY180" i="3"/>
  <c r="AZ180" i="3"/>
  <c r="AY181" i="3"/>
  <c r="AZ181" i="3"/>
  <c r="AY182" i="3"/>
  <c r="AZ182" i="3"/>
  <c r="AY183" i="3"/>
  <c r="AZ183" i="3"/>
  <c r="AY184" i="3"/>
  <c r="AZ184" i="3"/>
  <c r="AY185" i="3"/>
  <c r="AZ185" i="3"/>
  <c r="AY186" i="3"/>
  <c r="AZ186" i="3"/>
  <c r="AY187" i="3"/>
  <c r="AZ187" i="3"/>
  <c r="AY188" i="3"/>
  <c r="AZ188" i="3"/>
  <c r="AY189" i="3"/>
  <c r="AZ189" i="3"/>
  <c r="AY190" i="3"/>
  <c r="AZ190" i="3"/>
  <c r="AY191" i="3"/>
  <c r="AZ191" i="3"/>
  <c r="AY192" i="3"/>
  <c r="AZ192" i="3"/>
  <c r="AY193" i="3"/>
  <c r="AZ193" i="3"/>
  <c r="AY194" i="3"/>
  <c r="AZ194" i="3"/>
  <c r="AY195" i="3"/>
  <c r="AZ195" i="3"/>
  <c r="AY196" i="3"/>
  <c r="AZ196" i="3"/>
  <c r="AZ17" i="3"/>
  <c r="AY17" i="3"/>
  <c r="AC18" i="11"/>
  <c r="AD18" i="11"/>
  <c r="AE18" i="11"/>
  <c r="AF18" i="11"/>
  <c r="AC19" i="11"/>
  <c r="AD19" i="11"/>
  <c r="AE19" i="11"/>
  <c r="AF19" i="11"/>
  <c r="AC20" i="11"/>
  <c r="AD20" i="11"/>
  <c r="AE20" i="11"/>
  <c r="AF20" i="11"/>
  <c r="AF17" i="11"/>
  <c r="AD17" i="11"/>
  <c r="AE17" i="11"/>
  <c r="AC17" i="11"/>
  <c r="AH18" i="11"/>
  <c r="AI18" i="11"/>
  <c r="AH19" i="11"/>
  <c r="AI19" i="11"/>
  <c r="AH20" i="11"/>
  <c r="AI20" i="11"/>
  <c r="AH21" i="11"/>
  <c r="AI21" i="11"/>
  <c r="AH22" i="11"/>
  <c r="AI22" i="11"/>
  <c r="AH23" i="11"/>
  <c r="AI23" i="11"/>
  <c r="AH24" i="11"/>
  <c r="AI24" i="11"/>
  <c r="AH25" i="11"/>
  <c r="AI25" i="11"/>
  <c r="AH26" i="11"/>
  <c r="AI26" i="11"/>
  <c r="AH27" i="11"/>
  <c r="AI27" i="11"/>
  <c r="AH28" i="11"/>
  <c r="AI28" i="11"/>
  <c r="AH29" i="11"/>
  <c r="AI29" i="11"/>
  <c r="AH30" i="11"/>
  <c r="AI30" i="11"/>
  <c r="AH31" i="11"/>
  <c r="AI31" i="11"/>
  <c r="AH32" i="11"/>
  <c r="AI32" i="11"/>
  <c r="AH33" i="11"/>
  <c r="AI33" i="11"/>
  <c r="AH34" i="11"/>
  <c r="AI34" i="11"/>
  <c r="AH35" i="11"/>
  <c r="AI35" i="11"/>
  <c r="AH36" i="11"/>
  <c r="AI36" i="11"/>
  <c r="AH37" i="11"/>
  <c r="AI37" i="11"/>
  <c r="AH38" i="11"/>
  <c r="AI38" i="11"/>
  <c r="AH39" i="11"/>
  <c r="AI39" i="11"/>
  <c r="AH40" i="11"/>
  <c r="AI40" i="11"/>
  <c r="AH41" i="11"/>
  <c r="AI41" i="11"/>
  <c r="AH42" i="11"/>
  <c r="AI42" i="11"/>
  <c r="AH43" i="11"/>
  <c r="AI43" i="11"/>
  <c r="AH44" i="11"/>
  <c r="AI44" i="11"/>
  <c r="AH45" i="11"/>
  <c r="AI45" i="11"/>
  <c r="AH46" i="11"/>
  <c r="AI46" i="11"/>
  <c r="AH47" i="11"/>
  <c r="AI47" i="11"/>
  <c r="AH48" i="11"/>
  <c r="AI48" i="11"/>
  <c r="AH49" i="11"/>
  <c r="AI49" i="11"/>
  <c r="AH50" i="11"/>
  <c r="AI50" i="11"/>
  <c r="AH51" i="11"/>
  <c r="AI51" i="11"/>
  <c r="AH52" i="11"/>
  <c r="AI52" i="11"/>
  <c r="AH53" i="11"/>
  <c r="AI53" i="11"/>
  <c r="AH54" i="11"/>
  <c r="AI54" i="11"/>
  <c r="AH55" i="11"/>
  <c r="AI55" i="11"/>
  <c r="AH56" i="11"/>
  <c r="AI56" i="11"/>
  <c r="AH57" i="11"/>
  <c r="AI57" i="11"/>
  <c r="AH58" i="11"/>
  <c r="AI58" i="11"/>
  <c r="AH59" i="11"/>
  <c r="AI59" i="11"/>
  <c r="AH60" i="11"/>
  <c r="AI60" i="11"/>
  <c r="AH61" i="11"/>
  <c r="AI61" i="11"/>
  <c r="AH62" i="11"/>
  <c r="AI62" i="11"/>
  <c r="AH63" i="11"/>
  <c r="AI63" i="11"/>
  <c r="AH64" i="11"/>
  <c r="AI64" i="11"/>
  <c r="AH65" i="11"/>
  <c r="AI65" i="11"/>
  <c r="AH66" i="11"/>
  <c r="AI66" i="11"/>
  <c r="AH67" i="11"/>
  <c r="AI67" i="11"/>
  <c r="AH68" i="11"/>
  <c r="AI68" i="11"/>
  <c r="AH69" i="11"/>
  <c r="AI69" i="11"/>
  <c r="AH70" i="11"/>
  <c r="AI70" i="11"/>
  <c r="AH71" i="11"/>
  <c r="AI71" i="11"/>
  <c r="AH72" i="11"/>
  <c r="AI72" i="11"/>
  <c r="AH73" i="11"/>
  <c r="AI73" i="11"/>
  <c r="AH74" i="11"/>
  <c r="AI74" i="11"/>
  <c r="AH75" i="11"/>
  <c r="AI75" i="11"/>
  <c r="AH76" i="11"/>
  <c r="AI76" i="11"/>
  <c r="AH77" i="11"/>
  <c r="AI77" i="11"/>
  <c r="AH78" i="11"/>
  <c r="AI78" i="11"/>
  <c r="AH79" i="11"/>
  <c r="AI79" i="11"/>
  <c r="AH80" i="11"/>
  <c r="AI80" i="11"/>
  <c r="AH81" i="11"/>
  <c r="AI81" i="11"/>
  <c r="AH82" i="11"/>
  <c r="AI82" i="11"/>
  <c r="AH83" i="11"/>
  <c r="AI83" i="11"/>
  <c r="AH84" i="11"/>
  <c r="AI84" i="11"/>
  <c r="AH85" i="11"/>
  <c r="AI85" i="11"/>
  <c r="AH86" i="11"/>
  <c r="AI86" i="11"/>
  <c r="AH87" i="11"/>
  <c r="AI87" i="11"/>
  <c r="AH88" i="11"/>
  <c r="AI88" i="11"/>
  <c r="AH89" i="11"/>
  <c r="AI89" i="11"/>
  <c r="AH90" i="11"/>
  <c r="AI90" i="11"/>
  <c r="AH91" i="11"/>
  <c r="AI91" i="11"/>
  <c r="AH92" i="11"/>
  <c r="AI92" i="11"/>
  <c r="AH93" i="11"/>
  <c r="AI93" i="11"/>
  <c r="AH94" i="11"/>
  <c r="AI94" i="11"/>
  <c r="AH95" i="11"/>
  <c r="AI95" i="11"/>
  <c r="AH96" i="11"/>
  <c r="AI96" i="11"/>
  <c r="AH97" i="11"/>
  <c r="AI97" i="11"/>
  <c r="AH98" i="11"/>
  <c r="AI98" i="11"/>
  <c r="AH99" i="11"/>
  <c r="AI99" i="11"/>
  <c r="AH100" i="11"/>
  <c r="AI100" i="11"/>
  <c r="AH101" i="11"/>
  <c r="AI101" i="11"/>
  <c r="AH102" i="11"/>
  <c r="AI102" i="11"/>
  <c r="AH103" i="11"/>
  <c r="AI103" i="11"/>
  <c r="AH104" i="11"/>
  <c r="AI104" i="11"/>
  <c r="AH105" i="11"/>
  <c r="AI105" i="11"/>
  <c r="AH106" i="11"/>
  <c r="AI106" i="11"/>
  <c r="AH107" i="11"/>
  <c r="AI107" i="11"/>
  <c r="AH108" i="11"/>
  <c r="AI108" i="11"/>
  <c r="AH109" i="11"/>
  <c r="AI109" i="11"/>
  <c r="AH110" i="11"/>
  <c r="AI110" i="11"/>
  <c r="AH111" i="11"/>
  <c r="AI111" i="11"/>
  <c r="AH112" i="11"/>
  <c r="AI112" i="11"/>
  <c r="AH113" i="11"/>
  <c r="AI113" i="11"/>
  <c r="AH114" i="11"/>
  <c r="AI114" i="11"/>
  <c r="AH115" i="11"/>
  <c r="AI115" i="11"/>
  <c r="AH116" i="11"/>
  <c r="AI116" i="11"/>
  <c r="AH117" i="11"/>
  <c r="AI117" i="11"/>
  <c r="AH118" i="11"/>
  <c r="AI118" i="11"/>
  <c r="AH119" i="11"/>
  <c r="AI119" i="11"/>
  <c r="AH120" i="11"/>
  <c r="AI120" i="11"/>
  <c r="AH121" i="11"/>
  <c r="AI121" i="11"/>
  <c r="AH122" i="11"/>
  <c r="AI122" i="11"/>
  <c r="AH123" i="11"/>
  <c r="AI123" i="11"/>
  <c r="AH124" i="11"/>
  <c r="AI124" i="11"/>
  <c r="AH125" i="11"/>
  <c r="AI125" i="11"/>
  <c r="AH126" i="11"/>
  <c r="AI126" i="11"/>
  <c r="AH127" i="11"/>
  <c r="AI127" i="11"/>
  <c r="AH128" i="11"/>
  <c r="AI128" i="11"/>
  <c r="AH129" i="11"/>
  <c r="AI129" i="11"/>
  <c r="AH130" i="11"/>
  <c r="AI130" i="11"/>
  <c r="AH131" i="11"/>
  <c r="AI131" i="11"/>
  <c r="AH132" i="11"/>
  <c r="AI132" i="11"/>
  <c r="AH133" i="11"/>
  <c r="AI133" i="11"/>
  <c r="AH134" i="11"/>
  <c r="AI134" i="11"/>
  <c r="AH135" i="11"/>
  <c r="AI135" i="11"/>
  <c r="AH136" i="11"/>
  <c r="AI136" i="11"/>
  <c r="AH137" i="11"/>
  <c r="AI137" i="11"/>
  <c r="AH138" i="11"/>
  <c r="AI138" i="11"/>
  <c r="AH139" i="11"/>
  <c r="AI139" i="11"/>
  <c r="AH140" i="11"/>
  <c r="AI140" i="11"/>
  <c r="AH141" i="11"/>
  <c r="AI141" i="11"/>
  <c r="AH142" i="11"/>
  <c r="AI142" i="11"/>
  <c r="AH143" i="11"/>
  <c r="AI143" i="11"/>
  <c r="AH144" i="11"/>
  <c r="AI144" i="11"/>
  <c r="AH145" i="11"/>
  <c r="AI145" i="11"/>
  <c r="AH146" i="11"/>
  <c r="AI146" i="11"/>
  <c r="AH147" i="11"/>
  <c r="AI147" i="11"/>
  <c r="AH148" i="11"/>
  <c r="AI148" i="11"/>
  <c r="AH149" i="11"/>
  <c r="AI149" i="11"/>
  <c r="AH150" i="11"/>
  <c r="AI150" i="11"/>
  <c r="AH151" i="11"/>
  <c r="AI151" i="11"/>
  <c r="AH152" i="11"/>
  <c r="AI152" i="11"/>
  <c r="AH153" i="11"/>
  <c r="AI153" i="11"/>
  <c r="AH154" i="11"/>
  <c r="AI154" i="11"/>
  <c r="AH155" i="11"/>
  <c r="AI155" i="11"/>
  <c r="AH156" i="11"/>
  <c r="AI156" i="11"/>
  <c r="AH157" i="11"/>
  <c r="AI157" i="11"/>
  <c r="AH158" i="11"/>
  <c r="AI158" i="11"/>
  <c r="AH159" i="11"/>
  <c r="AI159" i="11"/>
  <c r="AH160" i="11"/>
  <c r="AI160" i="11"/>
  <c r="AH161" i="11"/>
  <c r="AI161" i="11"/>
  <c r="AH162" i="11"/>
  <c r="AI162" i="11"/>
  <c r="AH163" i="11"/>
  <c r="AI163" i="11"/>
  <c r="AH164" i="11"/>
  <c r="AI164" i="11"/>
  <c r="AH165" i="11"/>
  <c r="AI165" i="11"/>
  <c r="AH166" i="11"/>
  <c r="AI166" i="11"/>
  <c r="AH167" i="11"/>
  <c r="AI167" i="11"/>
  <c r="AH168" i="11"/>
  <c r="AI168" i="11"/>
  <c r="AH169" i="11"/>
  <c r="AI169" i="11"/>
  <c r="AH170" i="11"/>
  <c r="AI170" i="11"/>
  <c r="AH171" i="11"/>
  <c r="AI171" i="11"/>
  <c r="AH172" i="11"/>
  <c r="AI172" i="11"/>
  <c r="AH173" i="11"/>
  <c r="AI173" i="11"/>
  <c r="AH174" i="11"/>
  <c r="AI174" i="11"/>
  <c r="AH175" i="11"/>
  <c r="AI175" i="11"/>
  <c r="AH176" i="11"/>
  <c r="AI176" i="11"/>
  <c r="AH177" i="11"/>
  <c r="AI177" i="11"/>
  <c r="AH178" i="11"/>
  <c r="AI178" i="11"/>
  <c r="AH179" i="11"/>
  <c r="AI179" i="11"/>
  <c r="AH180" i="11"/>
  <c r="AI180" i="11"/>
  <c r="AH181" i="11"/>
  <c r="AI181" i="11"/>
  <c r="AH182" i="11"/>
  <c r="AI182" i="11"/>
  <c r="AH183" i="11"/>
  <c r="AI183" i="11"/>
  <c r="AH184" i="11"/>
  <c r="AI184" i="11"/>
  <c r="AH185" i="11"/>
  <c r="AI185" i="11"/>
  <c r="AH186" i="11"/>
  <c r="AI186" i="11"/>
  <c r="AH187" i="11"/>
  <c r="AI187" i="11"/>
  <c r="AH188" i="11"/>
  <c r="AI188" i="11"/>
  <c r="AH189" i="11"/>
  <c r="AI189" i="11"/>
  <c r="AH190" i="11"/>
  <c r="AI190" i="11"/>
  <c r="AH191" i="11"/>
  <c r="AI191" i="11"/>
  <c r="AH192" i="11"/>
  <c r="AI192" i="11"/>
  <c r="AH193" i="11"/>
  <c r="AI193" i="11"/>
  <c r="AH194" i="11"/>
  <c r="AI194" i="11"/>
  <c r="AH195" i="11"/>
  <c r="AI195" i="11"/>
  <c r="AH196" i="11"/>
  <c r="AI196" i="11"/>
  <c r="AI17" i="11"/>
  <c r="AH17" i="11"/>
  <c r="G19" i="15" l="1"/>
  <c r="E53" i="22"/>
  <c r="F53" i="22"/>
  <c r="G53" i="22"/>
  <c r="H53" i="22"/>
  <c r="I53" i="22"/>
  <c r="D53" i="22"/>
  <c r="X16" i="12" l="1"/>
  <c r="K18" i="14" s="1"/>
  <c r="V16" i="12"/>
  <c r="V16" i="11"/>
  <c r="T16" i="11"/>
  <c r="AA16" i="13"/>
  <c r="Y16" i="13"/>
  <c r="T16" i="3"/>
  <c r="R16" i="3"/>
  <c r="N10" i="12" l="1"/>
  <c r="D49" i="1"/>
  <c r="N9" i="12"/>
  <c r="B12" i="14" l="1"/>
  <c r="M9" i="3"/>
  <c r="Q9" i="13"/>
  <c r="L9" i="11"/>
  <c r="B13" i="14"/>
  <c r="M10" i="3"/>
  <c r="Q10" i="13"/>
  <c r="L10" i="11"/>
  <c r="C13" i="15"/>
  <c r="C14" i="15"/>
  <c r="J73" i="1" l="1"/>
  <c r="D73" i="1"/>
  <c r="J72" i="1"/>
  <c r="D72" i="1"/>
  <c r="J71" i="1"/>
  <c r="F71" i="1"/>
  <c r="D71" i="1"/>
  <c r="J70" i="1"/>
  <c r="F70" i="1"/>
  <c r="E70" i="1"/>
  <c r="D70" i="1"/>
  <c r="J69" i="1"/>
  <c r="F69" i="1"/>
  <c r="E69" i="1"/>
  <c r="D69" i="1"/>
  <c r="J61" i="1"/>
  <c r="F61" i="1"/>
  <c r="E61" i="1"/>
  <c r="D61" i="1"/>
  <c r="J60" i="1"/>
  <c r="F60" i="1"/>
  <c r="E60" i="1"/>
  <c r="D60" i="1"/>
  <c r="J59" i="1"/>
  <c r="F59" i="1"/>
  <c r="E59" i="1"/>
  <c r="D59" i="1"/>
  <c r="J58" i="1"/>
  <c r="F58" i="1"/>
  <c r="D58" i="1"/>
  <c r="J57" i="1"/>
  <c r="F57" i="1"/>
  <c r="E57" i="1"/>
  <c r="D57" i="1"/>
  <c r="J56" i="1"/>
  <c r="F56" i="1"/>
  <c r="E56" i="1"/>
  <c r="D56" i="1"/>
  <c r="J55" i="1"/>
  <c r="F55" i="1"/>
  <c r="E55" i="1"/>
  <c r="D55" i="1"/>
  <c r="J54" i="1"/>
  <c r="F54" i="1"/>
  <c r="E54" i="1"/>
  <c r="D54" i="1"/>
  <c r="J53" i="1"/>
  <c r="F53" i="1"/>
  <c r="E53" i="1"/>
  <c r="D53" i="1"/>
  <c r="J52" i="1"/>
  <c r="F52" i="1"/>
  <c r="E52" i="1"/>
  <c r="D52" i="1"/>
  <c r="J51" i="1"/>
  <c r="F51" i="1"/>
  <c r="E51" i="1"/>
  <c r="D51" i="1"/>
  <c r="J50" i="1"/>
  <c r="F50" i="1"/>
  <c r="E50" i="1"/>
  <c r="D50" i="1"/>
  <c r="J49" i="1"/>
  <c r="F49" i="1"/>
  <c r="E49" i="1"/>
  <c r="J48" i="1"/>
  <c r="F48" i="1"/>
  <c r="E48" i="1"/>
  <c r="D48" i="1"/>
  <c r="J47" i="1"/>
  <c r="F47" i="1"/>
  <c r="E47" i="1"/>
  <c r="D47" i="1"/>
  <c r="J46" i="1"/>
  <c r="F46" i="1"/>
  <c r="E46" i="1"/>
  <c r="D46" i="1"/>
  <c r="J45" i="1"/>
  <c r="F45" i="1"/>
  <c r="E45" i="1"/>
  <c r="D45" i="1"/>
  <c r="J44" i="1"/>
  <c r="F44" i="1"/>
  <c r="D44" i="1"/>
  <c r="J43" i="1"/>
  <c r="F43" i="1"/>
  <c r="E43" i="1"/>
  <c r="D43" i="1"/>
  <c r="J42" i="1"/>
  <c r="F42" i="1"/>
  <c r="E42" i="1"/>
  <c r="D42" i="1"/>
  <c r="J41" i="1"/>
  <c r="F41" i="1"/>
  <c r="E41" i="1"/>
  <c r="D41" i="1"/>
  <c r="J39" i="1"/>
  <c r="F39" i="1"/>
  <c r="E39" i="1"/>
  <c r="D39" i="1"/>
  <c r="J38" i="1"/>
  <c r="F38" i="1"/>
  <c r="E38" i="1"/>
  <c r="D38" i="1"/>
  <c r="J37" i="1"/>
  <c r="F37" i="1"/>
  <c r="E37" i="1"/>
  <c r="D37" i="1"/>
  <c r="J36" i="1"/>
  <c r="F36" i="1"/>
  <c r="E36" i="1"/>
  <c r="D36" i="1"/>
  <c r="J35" i="1"/>
  <c r="E35" i="1"/>
  <c r="D35" i="1"/>
  <c r="J34" i="1"/>
  <c r="F34" i="1"/>
  <c r="E34" i="1"/>
  <c r="D34" i="1"/>
  <c r="J32" i="1"/>
  <c r="F32" i="1"/>
  <c r="E32" i="1"/>
  <c r="D32" i="1"/>
  <c r="J31" i="1"/>
  <c r="D31" i="1"/>
  <c r="J30" i="1"/>
  <c r="D30" i="1"/>
  <c r="C39" i="29" s="1"/>
  <c r="J29" i="1"/>
  <c r="D29" i="1"/>
  <c r="C43" i="29" s="1"/>
  <c r="C24" i="1"/>
  <c r="B24" i="1"/>
  <c r="C23" i="1"/>
  <c r="F29" i="1" s="1"/>
  <c r="B23" i="1"/>
  <c r="E29" i="1" s="1"/>
  <c r="V16" i="13"/>
  <c r="R16" i="12"/>
  <c r="P16" i="11"/>
  <c r="O16" i="9"/>
  <c r="F73" i="1" l="1"/>
  <c r="E73" i="1"/>
  <c r="E71" i="1"/>
  <c r="E58" i="1"/>
  <c r="E44" i="1"/>
  <c r="E72" i="1"/>
  <c r="F72" i="1"/>
  <c r="F35" i="1"/>
  <c r="F31" i="1"/>
  <c r="E30" i="1"/>
  <c r="F30" i="1"/>
  <c r="E31" i="1"/>
  <c r="D23" i="1"/>
  <c r="G66" i="1" s="1"/>
  <c r="D24" i="1"/>
  <c r="G52" i="1" l="1"/>
  <c r="G64" i="1"/>
  <c r="G62" i="1"/>
  <c r="G63" i="1"/>
  <c r="G71" i="1"/>
  <c r="G60" i="1"/>
  <c r="G45" i="1"/>
  <c r="G30" i="1"/>
  <c r="G42" i="1"/>
  <c r="G57" i="1"/>
  <c r="G69" i="1"/>
  <c r="G55" i="1"/>
  <c r="G44" i="1"/>
  <c r="G53" i="1"/>
  <c r="G43" i="1"/>
  <c r="G32" i="1"/>
  <c r="G29" i="1"/>
  <c r="G41" i="1"/>
  <c r="G37" i="1"/>
  <c r="G61" i="1"/>
  <c r="G38" i="1"/>
  <c r="G46" i="1"/>
  <c r="G59" i="1"/>
  <c r="G36" i="1"/>
  <c r="G54" i="1"/>
  <c r="G73" i="1"/>
  <c r="G51" i="1"/>
  <c r="G31" i="1"/>
  <c r="G58" i="1"/>
  <c r="G34" i="1"/>
  <c r="G50" i="1"/>
  <c r="G72" i="1"/>
  <c r="G49" i="1"/>
  <c r="G48" i="1"/>
  <c r="G35" i="1"/>
  <c r="G70" i="1"/>
  <c r="G47" i="1"/>
  <c r="G56" i="1"/>
  <c r="G39" i="1"/>
  <c r="O20" i="14" l="1"/>
  <c r="L20" i="14"/>
  <c r="O21" i="14"/>
  <c r="L21" i="14"/>
  <c r="L18" i="14"/>
  <c r="O18" i="14"/>
  <c r="M21" i="14" l="1"/>
  <c r="M18" i="14"/>
  <c r="M20" i="14"/>
  <c r="M19" i="14"/>
  <c r="O19" i="14"/>
  <c r="L19" i="14"/>
  <c r="K16" i="20"/>
  <c r="K16" i="19"/>
  <c r="K16" i="18"/>
  <c r="K16" i="16"/>
  <c r="L67" i="26"/>
  <c r="H67" i="26"/>
  <c r="I67" i="26"/>
  <c r="L67" i="23"/>
  <c r="H67" i="23"/>
  <c r="L67" i="5"/>
  <c r="H67" i="5"/>
  <c r="I67" i="5"/>
  <c r="L67" i="25"/>
  <c r="H67" i="25"/>
  <c r="E73" i="22" l="1"/>
  <c r="F73" i="22"/>
  <c r="G73" i="22"/>
  <c r="H73" i="22"/>
  <c r="I73" i="22"/>
  <c r="D73" i="22"/>
  <c r="U19" i="26" l="1"/>
  <c r="U18" i="26"/>
  <c r="U19" i="25"/>
  <c r="U18" i="25"/>
  <c r="U20" i="23"/>
  <c r="U19" i="23"/>
  <c r="U19" i="5"/>
  <c r="U17" i="26" l="1"/>
  <c r="U17" i="25"/>
  <c r="U18" i="23"/>
  <c r="U18" i="5"/>
  <c r="U17" i="5"/>
  <c r="T18" i="12" l="1"/>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7" i="12"/>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13" i="11"/>
  <c r="R114" i="11"/>
  <c r="R115" i="11"/>
  <c r="R116" i="11"/>
  <c r="R117" i="11"/>
  <c r="R118" i="11"/>
  <c r="R119" i="11"/>
  <c r="R120" i="11"/>
  <c r="R121" i="11"/>
  <c r="R122" i="11"/>
  <c r="R123" i="11"/>
  <c r="R12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R196" i="11"/>
  <c r="R17" i="11"/>
  <c r="W18" i="13"/>
  <c r="W19" i="13"/>
  <c r="W20" i="13"/>
  <c r="W21" i="13"/>
  <c r="W22" i="13"/>
  <c r="W23" i="13"/>
  <c r="W24" i="13"/>
  <c r="W25" i="13"/>
  <c r="W26" i="13"/>
  <c r="W27" i="13"/>
  <c r="W28" i="13"/>
  <c r="W29" i="13"/>
  <c r="W30" i="13"/>
  <c r="W31" i="13"/>
  <c r="W32" i="13"/>
  <c r="W33" i="13"/>
  <c r="W34" i="13"/>
  <c r="W35" i="13"/>
  <c r="W36" i="13"/>
  <c r="W37" i="13"/>
  <c r="W38" i="13"/>
  <c r="W39" i="13"/>
  <c r="W40" i="13"/>
  <c r="W41" i="13"/>
  <c r="W42" i="13"/>
  <c r="W43" i="13"/>
  <c r="W44" i="13"/>
  <c r="W45" i="13"/>
  <c r="W46" i="13"/>
  <c r="W47" i="13"/>
  <c r="W48" i="13"/>
  <c r="W49" i="13"/>
  <c r="W50" i="13"/>
  <c r="W51" i="13"/>
  <c r="W52" i="13"/>
  <c r="W53" i="13"/>
  <c r="W54" i="13"/>
  <c r="W55" i="13"/>
  <c r="W56" i="13"/>
  <c r="W57" i="13"/>
  <c r="W58" i="13"/>
  <c r="W59" i="13"/>
  <c r="W60" i="13"/>
  <c r="W61" i="13"/>
  <c r="W62" i="13"/>
  <c r="W63" i="13"/>
  <c r="W64" i="13"/>
  <c r="W65" i="13"/>
  <c r="W66" i="13"/>
  <c r="W67" i="13"/>
  <c r="W68" i="13"/>
  <c r="W69" i="13"/>
  <c r="W70" i="13"/>
  <c r="W71" i="13"/>
  <c r="W72" i="13"/>
  <c r="W73" i="13"/>
  <c r="W74" i="13"/>
  <c r="W75" i="13"/>
  <c r="W76" i="13"/>
  <c r="W77" i="13"/>
  <c r="W78" i="13"/>
  <c r="W79" i="13"/>
  <c r="W80" i="13"/>
  <c r="W81" i="13"/>
  <c r="W82" i="13"/>
  <c r="W83" i="13"/>
  <c r="W84" i="13"/>
  <c r="W85" i="13"/>
  <c r="W86" i="13"/>
  <c r="W87" i="13"/>
  <c r="W88" i="13"/>
  <c r="W89" i="13"/>
  <c r="W90" i="13"/>
  <c r="W91" i="13"/>
  <c r="W92" i="13"/>
  <c r="W93" i="13"/>
  <c r="W94" i="13"/>
  <c r="W95" i="13"/>
  <c r="W96" i="13"/>
  <c r="W97" i="13"/>
  <c r="W98" i="13"/>
  <c r="W99" i="13"/>
  <c r="W100" i="13"/>
  <c r="W101" i="13"/>
  <c r="W102" i="13"/>
  <c r="W103" i="13"/>
  <c r="W104" i="13"/>
  <c r="W105" i="13"/>
  <c r="W106" i="13"/>
  <c r="W107" i="13"/>
  <c r="W108" i="13"/>
  <c r="W109" i="13"/>
  <c r="W110" i="13"/>
  <c r="W111" i="13"/>
  <c r="W112" i="13"/>
  <c r="W113" i="13"/>
  <c r="W114" i="13"/>
  <c r="W115" i="13"/>
  <c r="W116" i="13"/>
  <c r="W117" i="13"/>
  <c r="W118" i="13"/>
  <c r="W119" i="13"/>
  <c r="W120" i="13"/>
  <c r="W121" i="13"/>
  <c r="W122" i="13"/>
  <c r="W123" i="13"/>
  <c r="W124" i="13"/>
  <c r="W125" i="13"/>
  <c r="W126" i="13"/>
  <c r="W127" i="13"/>
  <c r="W128" i="13"/>
  <c r="W129" i="13"/>
  <c r="W130" i="13"/>
  <c r="W131" i="13"/>
  <c r="W132" i="13"/>
  <c r="W133" i="13"/>
  <c r="W134" i="13"/>
  <c r="W135" i="13"/>
  <c r="W136" i="13"/>
  <c r="W137" i="13"/>
  <c r="W138" i="13"/>
  <c r="W139" i="13"/>
  <c r="W140" i="13"/>
  <c r="W141" i="13"/>
  <c r="W142" i="13"/>
  <c r="W143" i="13"/>
  <c r="W144" i="13"/>
  <c r="W145" i="13"/>
  <c r="W146" i="13"/>
  <c r="W147" i="13"/>
  <c r="W148" i="13"/>
  <c r="W149" i="13"/>
  <c r="W150" i="13"/>
  <c r="W151" i="13"/>
  <c r="W152" i="13"/>
  <c r="W153" i="13"/>
  <c r="W154" i="13"/>
  <c r="W155" i="13"/>
  <c r="W156" i="13"/>
  <c r="W157" i="13"/>
  <c r="W158" i="13"/>
  <c r="W159" i="13"/>
  <c r="W160" i="13"/>
  <c r="W161" i="13"/>
  <c r="W162" i="13"/>
  <c r="W163" i="13"/>
  <c r="W164" i="13"/>
  <c r="W165" i="13"/>
  <c r="W166" i="13"/>
  <c r="W167" i="13"/>
  <c r="W168" i="13"/>
  <c r="W169" i="13"/>
  <c r="W170" i="13"/>
  <c r="W171" i="13"/>
  <c r="W172" i="13"/>
  <c r="W173" i="13"/>
  <c r="W174" i="13"/>
  <c r="W175" i="13"/>
  <c r="W176" i="13"/>
  <c r="W177" i="13"/>
  <c r="W178" i="13"/>
  <c r="W179" i="13"/>
  <c r="W180" i="13"/>
  <c r="W181" i="13"/>
  <c r="W182" i="13"/>
  <c r="W183" i="13"/>
  <c r="W184" i="13"/>
  <c r="W185" i="13"/>
  <c r="W186" i="13"/>
  <c r="W187" i="13"/>
  <c r="W188" i="13"/>
  <c r="W189" i="13"/>
  <c r="W190" i="13"/>
  <c r="W191" i="13"/>
  <c r="W192" i="13"/>
  <c r="W193" i="13"/>
  <c r="W194" i="13"/>
  <c r="W195" i="13"/>
  <c r="W196" i="13"/>
  <c r="W17" i="13"/>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Q134" i="9"/>
  <c r="Q135" i="9"/>
  <c r="Q136" i="9"/>
  <c r="Q137" i="9"/>
  <c r="Q138" i="9"/>
  <c r="Q139" i="9"/>
  <c r="Q140" i="9"/>
  <c r="Q141" i="9"/>
  <c r="Q142" i="9"/>
  <c r="Q143" i="9"/>
  <c r="Q144" i="9"/>
  <c r="Q145" i="9"/>
  <c r="Q146" i="9"/>
  <c r="Q147" i="9"/>
  <c r="Q148" i="9"/>
  <c r="Q149" i="9"/>
  <c r="Q150" i="9"/>
  <c r="Q151" i="9"/>
  <c r="Q152" i="9"/>
  <c r="Q153" i="9"/>
  <c r="Q154" i="9"/>
  <c r="Q155" i="9"/>
  <c r="Q156" i="9"/>
  <c r="Q157" i="9"/>
  <c r="Q158" i="9"/>
  <c r="Q159" i="9"/>
  <c r="Q160" i="9"/>
  <c r="Q161" i="9"/>
  <c r="Q162" i="9"/>
  <c r="Q163" i="9"/>
  <c r="Q164" i="9"/>
  <c r="Q165" i="9"/>
  <c r="Q166" i="9"/>
  <c r="Q167" i="9"/>
  <c r="Q168" i="9"/>
  <c r="Q169" i="9"/>
  <c r="Q170" i="9"/>
  <c r="Q171" i="9"/>
  <c r="Q172" i="9"/>
  <c r="Q173" i="9"/>
  <c r="Q174" i="9"/>
  <c r="Q175" i="9"/>
  <c r="Q176" i="9"/>
  <c r="Q177" i="9"/>
  <c r="Q178" i="9"/>
  <c r="Q179" i="9"/>
  <c r="Q180" i="9"/>
  <c r="Q181" i="9"/>
  <c r="Q182" i="9"/>
  <c r="Q183" i="9"/>
  <c r="Q184" i="9"/>
  <c r="Q185" i="9"/>
  <c r="Q186" i="9"/>
  <c r="Q187" i="9"/>
  <c r="Q188" i="9"/>
  <c r="Q189" i="9"/>
  <c r="Q190" i="9"/>
  <c r="Q191" i="9"/>
  <c r="Q192" i="9"/>
  <c r="Q193" i="9"/>
  <c r="Q194" i="9"/>
  <c r="Q195" i="9"/>
  <c r="Q196" i="9"/>
  <c r="D55" i="28"/>
  <c r="D54" i="28"/>
  <c r="D53" i="28"/>
  <c r="D52" i="28"/>
  <c r="D51" i="28"/>
  <c r="D50" i="28"/>
  <c r="D49" i="28"/>
  <c r="D48" i="28"/>
  <c r="D47" i="28"/>
  <c r="D46" i="28"/>
  <c r="D30" i="28"/>
  <c r="D29" i="28"/>
  <c r="D28" i="28"/>
  <c r="D27" i="28"/>
  <c r="D26" i="28"/>
  <c r="D35" i="28"/>
  <c r="D34" i="28"/>
  <c r="D33" i="28"/>
  <c r="D32" i="28"/>
  <c r="D31" i="28"/>
  <c r="D45" i="28"/>
  <c r="D44" i="28"/>
  <c r="D43" i="28"/>
  <c r="D42" i="28"/>
  <c r="D41" i="28"/>
  <c r="T16" i="12" l="1"/>
  <c r="R16" i="11"/>
  <c r="B67" i="28"/>
  <c r="D65" i="28"/>
  <c r="D64" i="28"/>
  <c r="D63" i="28"/>
  <c r="D62" i="28"/>
  <c r="D61" i="28"/>
  <c r="D60" i="28"/>
  <c r="D59" i="28"/>
  <c r="D58" i="28"/>
  <c r="D57" i="28"/>
  <c r="D56" i="28"/>
  <c r="D40" i="28"/>
  <c r="D39" i="28"/>
  <c r="D38" i="28"/>
  <c r="D37" i="28"/>
  <c r="D36" i="28"/>
  <c r="D25" i="28"/>
  <c r="D24" i="28"/>
  <c r="D23" i="28"/>
  <c r="D22" i="28"/>
  <c r="D21" i="28"/>
  <c r="D20" i="28"/>
  <c r="D19" i="28"/>
  <c r="D18" i="28"/>
  <c r="D17" i="28"/>
  <c r="D16" i="28"/>
  <c r="D12" i="28" l="1"/>
  <c r="D67" i="28"/>
  <c r="D13" i="28" l="1"/>
  <c r="C67" i="28"/>
  <c r="D67" i="26" l="1"/>
  <c r="B67" i="26"/>
  <c r="D67" i="25"/>
  <c r="B67" i="25"/>
  <c r="D67" i="23"/>
  <c r="B67" i="23"/>
  <c r="AF18" i="13"/>
  <c r="AG18" i="13"/>
  <c r="AH18" i="13"/>
  <c r="AI18" i="13"/>
  <c r="AJ18" i="13"/>
  <c r="AF19" i="13"/>
  <c r="AG19" i="13"/>
  <c r="AH19" i="13"/>
  <c r="AI19" i="13"/>
  <c r="AJ19" i="13"/>
  <c r="AF20" i="13"/>
  <c r="AG20" i="13"/>
  <c r="AH20" i="13"/>
  <c r="AI20" i="13"/>
  <c r="AJ20" i="13"/>
  <c r="AF21" i="13"/>
  <c r="AG21" i="13"/>
  <c r="AH21" i="13"/>
  <c r="AI21" i="13"/>
  <c r="AJ21" i="13"/>
  <c r="AF22" i="13"/>
  <c r="AG22" i="13"/>
  <c r="AH22" i="13"/>
  <c r="AI22" i="13"/>
  <c r="AJ22" i="13"/>
  <c r="AF23" i="13"/>
  <c r="AG23" i="13"/>
  <c r="AH23" i="13"/>
  <c r="AI23" i="13"/>
  <c r="AJ23" i="13"/>
  <c r="AF24" i="13"/>
  <c r="AG24" i="13"/>
  <c r="AH24" i="13"/>
  <c r="AI24" i="13"/>
  <c r="AJ24" i="13"/>
  <c r="AF25" i="13"/>
  <c r="AG25" i="13"/>
  <c r="AH25" i="13"/>
  <c r="AI25" i="13"/>
  <c r="AJ25" i="13"/>
  <c r="AF26" i="13"/>
  <c r="AG26" i="13"/>
  <c r="AH26" i="13"/>
  <c r="AI26" i="13"/>
  <c r="AJ26" i="13"/>
  <c r="AF27" i="13"/>
  <c r="AG27" i="13"/>
  <c r="AH27" i="13"/>
  <c r="AI27" i="13"/>
  <c r="AJ27" i="13"/>
  <c r="AF28" i="13"/>
  <c r="AG28" i="13"/>
  <c r="AH28" i="13"/>
  <c r="AI28" i="13"/>
  <c r="AJ28" i="13"/>
  <c r="AF29" i="13"/>
  <c r="AG29" i="13"/>
  <c r="AH29" i="13"/>
  <c r="AI29" i="13"/>
  <c r="AJ29" i="13"/>
  <c r="AF30" i="13"/>
  <c r="AG30" i="13"/>
  <c r="AH30" i="13"/>
  <c r="AI30" i="13"/>
  <c r="AJ30" i="13"/>
  <c r="AF31" i="13"/>
  <c r="AG31" i="13"/>
  <c r="AH31" i="13"/>
  <c r="AI31" i="13"/>
  <c r="AJ31" i="13"/>
  <c r="AF32" i="13"/>
  <c r="AG32" i="13"/>
  <c r="AH32" i="13"/>
  <c r="AI32" i="13"/>
  <c r="AJ32" i="13"/>
  <c r="AF33" i="13"/>
  <c r="AG33" i="13"/>
  <c r="AH33" i="13"/>
  <c r="AI33" i="13"/>
  <c r="AJ33" i="13"/>
  <c r="AF34" i="13"/>
  <c r="AG34" i="13"/>
  <c r="AH34" i="13"/>
  <c r="AI34" i="13"/>
  <c r="AJ34" i="13"/>
  <c r="AF35" i="13"/>
  <c r="AG35" i="13"/>
  <c r="AH35" i="13"/>
  <c r="AI35" i="13"/>
  <c r="AJ35" i="13"/>
  <c r="AF36" i="13"/>
  <c r="AG36" i="13"/>
  <c r="AH36" i="13"/>
  <c r="AI36" i="13"/>
  <c r="AJ36" i="13"/>
  <c r="AF37" i="13"/>
  <c r="AG37" i="13"/>
  <c r="AH37" i="13"/>
  <c r="AI37" i="13"/>
  <c r="AJ37" i="13"/>
  <c r="AF38" i="13"/>
  <c r="AG38" i="13"/>
  <c r="AH38" i="13"/>
  <c r="AI38" i="13"/>
  <c r="AJ38" i="13"/>
  <c r="AF39" i="13"/>
  <c r="AG39" i="13"/>
  <c r="AH39" i="13"/>
  <c r="AI39" i="13"/>
  <c r="AJ39" i="13"/>
  <c r="AF40" i="13"/>
  <c r="AG40" i="13"/>
  <c r="AH40" i="13"/>
  <c r="AI40" i="13"/>
  <c r="AJ40" i="13"/>
  <c r="AF41" i="13"/>
  <c r="AG41" i="13"/>
  <c r="AH41" i="13"/>
  <c r="AI41" i="13"/>
  <c r="AJ41" i="13"/>
  <c r="AF42" i="13"/>
  <c r="AG42" i="13"/>
  <c r="AH42" i="13"/>
  <c r="AI42" i="13"/>
  <c r="AJ42" i="13"/>
  <c r="AF43" i="13"/>
  <c r="AG43" i="13"/>
  <c r="AH43" i="13"/>
  <c r="AI43" i="13"/>
  <c r="AJ43" i="13"/>
  <c r="AF44" i="13"/>
  <c r="AG44" i="13"/>
  <c r="AH44" i="13"/>
  <c r="AI44" i="13"/>
  <c r="AJ44" i="13"/>
  <c r="AF45" i="13"/>
  <c r="AG45" i="13"/>
  <c r="AH45" i="13"/>
  <c r="AI45" i="13"/>
  <c r="AJ45" i="13"/>
  <c r="AF46" i="13"/>
  <c r="AG46" i="13"/>
  <c r="AH46" i="13"/>
  <c r="AI46" i="13"/>
  <c r="AJ46" i="13"/>
  <c r="AF47" i="13"/>
  <c r="AG47" i="13"/>
  <c r="AH47" i="13"/>
  <c r="AI47" i="13"/>
  <c r="AJ47" i="13"/>
  <c r="AF48" i="13"/>
  <c r="AG48" i="13"/>
  <c r="AH48" i="13"/>
  <c r="AI48" i="13"/>
  <c r="AJ48" i="13"/>
  <c r="AF49" i="13"/>
  <c r="AG49" i="13"/>
  <c r="AH49" i="13"/>
  <c r="AI49" i="13"/>
  <c r="AJ49" i="13"/>
  <c r="AF50" i="13"/>
  <c r="AG50" i="13"/>
  <c r="AH50" i="13"/>
  <c r="AI50" i="13"/>
  <c r="AJ50" i="13"/>
  <c r="AF51" i="13"/>
  <c r="AG51" i="13"/>
  <c r="AH51" i="13"/>
  <c r="AI51" i="13"/>
  <c r="AJ51" i="13"/>
  <c r="AF52" i="13"/>
  <c r="AG52" i="13"/>
  <c r="AH52" i="13"/>
  <c r="AI52" i="13"/>
  <c r="AJ52" i="13"/>
  <c r="AF53" i="13"/>
  <c r="AG53" i="13"/>
  <c r="AH53" i="13"/>
  <c r="AI53" i="13"/>
  <c r="AJ53" i="13"/>
  <c r="AF54" i="13"/>
  <c r="AG54" i="13"/>
  <c r="AH54" i="13"/>
  <c r="AI54" i="13"/>
  <c r="AJ54" i="13"/>
  <c r="AF55" i="13"/>
  <c r="AG55" i="13"/>
  <c r="AH55" i="13"/>
  <c r="AI55" i="13"/>
  <c r="AJ55" i="13"/>
  <c r="AF56" i="13"/>
  <c r="AG56" i="13"/>
  <c r="AH56" i="13"/>
  <c r="AI56" i="13"/>
  <c r="AJ56" i="13"/>
  <c r="AF57" i="13"/>
  <c r="AG57" i="13"/>
  <c r="AH57" i="13"/>
  <c r="AI57" i="13"/>
  <c r="AJ57" i="13"/>
  <c r="AF58" i="13"/>
  <c r="AG58" i="13"/>
  <c r="AH58" i="13"/>
  <c r="AI58" i="13"/>
  <c r="AJ58" i="13"/>
  <c r="AF59" i="13"/>
  <c r="AG59" i="13"/>
  <c r="AH59" i="13"/>
  <c r="AI59" i="13"/>
  <c r="AJ59" i="13"/>
  <c r="AF60" i="13"/>
  <c r="AG60" i="13"/>
  <c r="AH60" i="13"/>
  <c r="AI60" i="13"/>
  <c r="AJ60" i="13"/>
  <c r="AF61" i="13"/>
  <c r="AG61" i="13"/>
  <c r="AH61" i="13"/>
  <c r="AI61" i="13"/>
  <c r="AJ61" i="13"/>
  <c r="AF62" i="13"/>
  <c r="AG62" i="13"/>
  <c r="AH62" i="13"/>
  <c r="AI62" i="13"/>
  <c r="AJ62" i="13"/>
  <c r="AF63" i="13"/>
  <c r="AG63" i="13"/>
  <c r="AH63" i="13"/>
  <c r="AI63" i="13"/>
  <c r="AJ63" i="13"/>
  <c r="AF64" i="13"/>
  <c r="AG64" i="13"/>
  <c r="AH64" i="13"/>
  <c r="AI64" i="13"/>
  <c r="AJ64" i="13"/>
  <c r="AF65" i="13"/>
  <c r="AG65" i="13"/>
  <c r="AH65" i="13"/>
  <c r="AI65" i="13"/>
  <c r="AJ65" i="13"/>
  <c r="AF66" i="13"/>
  <c r="AG66" i="13"/>
  <c r="AH66" i="13"/>
  <c r="AI66" i="13"/>
  <c r="AJ66" i="13"/>
  <c r="AF67" i="13"/>
  <c r="AG67" i="13"/>
  <c r="AH67" i="13"/>
  <c r="AI67" i="13"/>
  <c r="AJ67" i="13"/>
  <c r="AF68" i="13"/>
  <c r="AG68" i="13"/>
  <c r="AH68" i="13"/>
  <c r="AI68" i="13"/>
  <c r="AJ68" i="13"/>
  <c r="AF69" i="13"/>
  <c r="AG69" i="13"/>
  <c r="AH69" i="13"/>
  <c r="AI69" i="13"/>
  <c r="AJ69" i="13"/>
  <c r="AF70" i="13"/>
  <c r="AG70" i="13"/>
  <c r="AH70" i="13"/>
  <c r="AI70" i="13"/>
  <c r="AJ70" i="13"/>
  <c r="AF71" i="13"/>
  <c r="AG71" i="13"/>
  <c r="AH71" i="13"/>
  <c r="AI71" i="13"/>
  <c r="AJ71" i="13"/>
  <c r="AF72" i="13"/>
  <c r="AG72" i="13"/>
  <c r="AH72" i="13"/>
  <c r="AI72" i="13"/>
  <c r="AJ72" i="13"/>
  <c r="AF73" i="13"/>
  <c r="AG73" i="13"/>
  <c r="AH73" i="13"/>
  <c r="AI73" i="13"/>
  <c r="AJ73" i="13"/>
  <c r="AF74" i="13"/>
  <c r="AG74" i="13"/>
  <c r="AH74" i="13"/>
  <c r="AI74" i="13"/>
  <c r="AJ74" i="13"/>
  <c r="AF75" i="13"/>
  <c r="AG75" i="13"/>
  <c r="AH75" i="13"/>
  <c r="AI75" i="13"/>
  <c r="AJ75" i="13"/>
  <c r="AF76" i="13"/>
  <c r="AG76" i="13"/>
  <c r="AH76" i="13"/>
  <c r="AI76" i="13"/>
  <c r="AJ76" i="13"/>
  <c r="AF77" i="13"/>
  <c r="AG77" i="13"/>
  <c r="AH77" i="13"/>
  <c r="AI77" i="13"/>
  <c r="AJ77" i="13"/>
  <c r="AF78" i="13"/>
  <c r="AG78" i="13"/>
  <c r="AH78" i="13"/>
  <c r="AI78" i="13"/>
  <c r="AJ78" i="13"/>
  <c r="AF79" i="13"/>
  <c r="AG79" i="13"/>
  <c r="AH79" i="13"/>
  <c r="AI79" i="13"/>
  <c r="AJ79" i="13"/>
  <c r="AF80" i="13"/>
  <c r="AG80" i="13"/>
  <c r="AH80" i="13"/>
  <c r="AI80" i="13"/>
  <c r="AJ80" i="13"/>
  <c r="AF81" i="13"/>
  <c r="AG81" i="13"/>
  <c r="AH81" i="13"/>
  <c r="AI81" i="13"/>
  <c r="AJ81" i="13"/>
  <c r="AF82" i="13"/>
  <c r="AG82" i="13"/>
  <c r="AH82" i="13"/>
  <c r="AI82" i="13"/>
  <c r="AJ82" i="13"/>
  <c r="AF83" i="13"/>
  <c r="AG83" i="13"/>
  <c r="AH83" i="13"/>
  <c r="AI83" i="13"/>
  <c r="AJ83" i="13"/>
  <c r="AF84" i="13"/>
  <c r="AG84" i="13"/>
  <c r="AH84" i="13"/>
  <c r="AI84" i="13"/>
  <c r="AJ84" i="13"/>
  <c r="AF85" i="13"/>
  <c r="AG85" i="13"/>
  <c r="AH85" i="13"/>
  <c r="AI85" i="13"/>
  <c r="AJ85" i="13"/>
  <c r="AF86" i="13"/>
  <c r="AG86" i="13"/>
  <c r="AH86" i="13"/>
  <c r="AI86" i="13"/>
  <c r="AJ86" i="13"/>
  <c r="AF87" i="13"/>
  <c r="AG87" i="13"/>
  <c r="AH87" i="13"/>
  <c r="AI87" i="13"/>
  <c r="AJ87" i="13"/>
  <c r="AF88" i="13"/>
  <c r="AG88" i="13"/>
  <c r="AH88" i="13"/>
  <c r="AI88" i="13"/>
  <c r="AJ88" i="13"/>
  <c r="AF89" i="13"/>
  <c r="AG89" i="13"/>
  <c r="AH89" i="13"/>
  <c r="AI89" i="13"/>
  <c r="AJ89" i="13"/>
  <c r="AF90" i="13"/>
  <c r="AG90" i="13"/>
  <c r="AH90" i="13"/>
  <c r="AI90" i="13"/>
  <c r="AJ90" i="13"/>
  <c r="AF91" i="13"/>
  <c r="AG91" i="13"/>
  <c r="AH91" i="13"/>
  <c r="AI91" i="13"/>
  <c r="AJ91" i="13"/>
  <c r="AF92" i="13"/>
  <c r="AG92" i="13"/>
  <c r="AH92" i="13"/>
  <c r="AI92" i="13"/>
  <c r="AJ92" i="13"/>
  <c r="AF93" i="13"/>
  <c r="AG93" i="13"/>
  <c r="AH93" i="13"/>
  <c r="AI93" i="13"/>
  <c r="AJ93" i="13"/>
  <c r="AF94" i="13"/>
  <c r="AG94" i="13"/>
  <c r="AH94" i="13"/>
  <c r="AI94" i="13"/>
  <c r="AJ94" i="13"/>
  <c r="AF95" i="13"/>
  <c r="AG95" i="13"/>
  <c r="AH95" i="13"/>
  <c r="AI95" i="13"/>
  <c r="AJ95" i="13"/>
  <c r="AF96" i="13"/>
  <c r="AG96" i="13"/>
  <c r="AH96" i="13"/>
  <c r="AI96" i="13"/>
  <c r="AJ96" i="13"/>
  <c r="AF97" i="13"/>
  <c r="AG97" i="13"/>
  <c r="AH97" i="13"/>
  <c r="AI97" i="13"/>
  <c r="AJ97" i="13"/>
  <c r="AF98" i="13"/>
  <c r="AG98" i="13"/>
  <c r="AH98" i="13"/>
  <c r="AI98" i="13"/>
  <c r="AJ98" i="13"/>
  <c r="AF99" i="13"/>
  <c r="AG99" i="13"/>
  <c r="AH99" i="13"/>
  <c r="AI99" i="13"/>
  <c r="AJ99" i="13"/>
  <c r="AF100" i="13"/>
  <c r="AG100" i="13"/>
  <c r="AH100" i="13"/>
  <c r="AI100" i="13"/>
  <c r="AJ100" i="13"/>
  <c r="AF101" i="13"/>
  <c r="AG101" i="13"/>
  <c r="AH101" i="13"/>
  <c r="AI101" i="13"/>
  <c r="AJ101" i="13"/>
  <c r="AF102" i="13"/>
  <c r="AG102" i="13"/>
  <c r="AH102" i="13"/>
  <c r="AI102" i="13"/>
  <c r="AJ102" i="13"/>
  <c r="AF103" i="13"/>
  <c r="AG103" i="13"/>
  <c r="AH103" i="13"/>
  <c r="AI103" i="13"/>
  <c r="AJ103" i="13"/>
  <c r="AF104" i="13"/>
  <c r="AG104" i="13"/>
  <c r="AH104" i="13"/>
  <c r="AI104" i="13"/>
  <c r="AJ104" i="13"/>
  <c r="AF105" i="13"/>
  <c r="AG105" i="13"/>
  <c r="AH105" i="13"/>
  <c r="AI105" i="13"/>
  <c r="AJ105" i="13"/>
  <c r="AF106" i="13"/>
  <c r="AG106" i="13"/>
  <c r="AH106" i="13"/>
  <c r="AI106" i="13"/>
  <c r="AJ106" i="13"/>
  <c r="AF107" i="13"/>
  <c r="AG107" i="13"/>
  <c r="AH107" i="13"/>
  <c r="AI107" i="13"/>
  <c r="AJ107" i="13"/>
  <c r="AF108" i="13"/>
  <c r="AG108" i="13"/>
  <c r="AH108" i="13"/>
  <c r="AI108" i="13"/>
  <c r="AJ108" i="13"/>
  <c r="AF109" i="13"/>
  <c r="AG109" i="13"/>
  <c r="AH109" i="13"/>
  <c r="AI109" i="13"/>
  <c r="AJ109" i="13"/>
  <c r="AF110" i="13"/>
  <c r="AG110" i="13"/>
  <c r="AH110" i="13"/>
  <c r="AI110" i="13"/>
  <c r="AJ110" i="13"/>
  <c r="AF111" i="13"/>
  <c r="AG111" i="13"/>
  <c r="AH111" i="13"/>
  <c r="AI111" i="13"/>
  <c r="AJ111" i="13"/>
  <c r="AF112" i="13"/>
  <c r="AG112" i="13"/>
  <c r="AH112" i="13"/>
  <c r="AI112" i="13"/>
  <c r="AJ112" i="13"/>
  <c r="AF113" i="13"/>
  <c r="AG113" i="13"/>
  <c r="AH113" i="13"/>
  <c r="AI113" i="13"/>
  <c r="AJ113" i="13"/>
  <c r="AF114" i="13"/>
  <c r="AG114" i="13"/>
  <c r="AH114" i="13"/>
  <c r="AI114" i="13"/>
  <c r="AJ114" i="13"/>
  <c r="AF115" i="13"/>
  <c r="AG115" i="13"/>
  <c r="AH115" i="13"/>
  <c r="AI115" i="13"/>
  <c r="AJ115" i="13"/>
  <c r="AF116" i="13"/>
  <c r="AG116" i="13"/>
  <c r="AH116" i="13"/>
  <c r="AI116" i="13"/>
  <c r="AJ116" i="13"/>
  <c r="AF117" i="13"/>
  <c r="AG117" i="13"/>
  <c r="AH117" i="13"/>
  <c r="AI117" i="13"/>
  <c r="AJ117" i="13"/>
  <c r="AF118" i="13"/>
  <c r="AG118" i="13"/>
  <c r="AH118" i="13"/>
  <c r="AI118" i="13"/>
  <c r="AJ118" i="13"/>
  <c r="AF119" i="13"/>
  <c r="AG119" i="13"/>
  <c r="AH119" i="13"/>
  <c r="AI119" i="13"/>
  <c r="AJ119" i="13"/>
  <c r="AF120" i="13"/>
  <c r="AG120" i="13"/>
  <c r="AH120" i="13"/>
  <c r="AI120" i="13"/>
  <c r="AJ120" i="13"/>
  <c r="AF121" i="13"/>
  <c r="AG121" i="13"/>
  <c r="AH121" i="13"/>
  <c r="AI121" i="13"/>
  <c r="AJ121" i="13"/>
  <c r="AF122" i="13"/>
  <c r="AG122" i="13"/>
  <c r="AH122" i="13"/>
  <c r="AI122" i="13"/>
  <c r="AJ122" i="13"/>
  <c r="AF123" i="13"/>
  <c r="AG123" i="13"/>
  <c r="AH123" i="13"/>
  <c r="AI123" i="13"/>
  <c r="AJ123" i="13"/>
  <c r="AF124" i="13"/>
  <c r="AG124" i="13"/>
  <c r="AH124" i="13"/>
  <c r="AI124" i="13"/>
  <c r="AJ124" i="13"/>
  <c r="AF125" i="13"/>
  <c r="AG125" i="13"/>
  <c r="AH125" i="13"/>
  <c r="AI125" i="13"/>
  <c r="AJ125" i="13"/>
  <c r="AF126" i="13"/>
  <c r="AG126" i="13"/>
  <c r="AH126" i="13"/>
  <c r="AI126" i="13"/>
  <c r="AJ126" i="13"/>
  <c r="AF127" i="13"/>
  <c r="AG127" i="13"/>
  <c r="AH127" i="13"/>
  <c r="AI127" i="13"/>
  <c r="AJ127" i="13"/>
  <c r="AF128" i="13"/>
  <c r="AG128" i="13"/>
  <c r="AH128" i="13"/>
  <c r="AI128" i="13"/>
  <c r="AJ128" i="13"/>
  <c r="AF129" i="13"/>
  <c r="AG129" i="13"/>
  <c r="AH129" i="13"/>
  <c r="AI129" i="13"/>
  <c r="AJ129" i="13"/>
  <c r="AF130" i="13"/>
  <c r="AG130" i="13"/>
  <c r="AH130" i="13"/>
  <c r="AI130" i="13"/>
  <c r="AJ130" i="13"/>
  <c r="AF131" i="13"/>
  <c r="AG131" i="13"/>
  <c r="AH131" i="13"/>
  <c r="AI131" i="13"/>
  <c r="AJ131" i="13"/>
  <c r="AF132" i="13"/>
  <c r="AG132" i="13"/>
  <c r="AH132" i="13"/>
  <c r="AI132" i="13"/>
  <c r="AJ132" i="13"/>
  <c r="AF133" i="13"/>
  <c r="AG133" i="13"/>
  <c r="AH133" i="13"/>
  <c r="AI133" i="13"/>
  <c r="AJ133" i="13"/>
  <c r="AF134" i="13"/>
  <c r="AG134" i="13"/>
  <c r="AH134" i="13"/>
  <c r="AI134" i="13"/>
  <c r="AJ134" i="13"/>
  <c r="AF135" i="13"/>
  <c r="AG135" i="13"/>
  <c r="AH135" i="13"/>
  <c r="AI135" i="13"/>
  <c r="AJ135" i="13"/>
  <c r="AF136" i="13"/>
  <c r="AG136" i="13"/>
  <c r="AH136" i="13"/>
  <c r="AI136" i="13"/>
  <c r="AJ136" i="13"/>
  <c r="AF137" i="13"/>
  <c r="AG137" i="13"/>
  <c r="AH137" i="13"/>
  <c r="AI137" i="13"/>
  <c r="AJ137" i="13"/>
  <c r="AF138" i="13"/>
  <c r="AG138" i="13"/>
  <c r="AH138" i="13"/>
  <c r="AI138" i="13"/>
  <c r="AJ138" i="13"/>
  <c r="AF139" i="13"/>
  <c r="AG139" i="13"/>
  <c r="AH139" i="13"/>
  <c r="AI139" i="13"/>
  <c r="AJ139" i="13"/>
  <c r="AF140" i="13"/>
  <c r="AG140" i="13"/>
  <c r="AH140" i="13"/>
  <c r="AI140" i="13"/>
  <c r="AJ140" i="13"/>
  <c r="AF141" i="13"/>
  <c r="AG141" i="13"/>
  <c r="AH141" i="13"/>
  <c r="AI141" i="13"/>
  <c r="AJ141" i="13"/>
  <c r="AF142" i="13"/>
  <c r="AG142" i="13"/>
  <c r="AH142" i="13"/>
  <c r="AI142" i="13"/>
  <c r="AJ142" i="13"/>
  <c r="AF143" i="13"/>
  <c r="AG143" i="13"/>
  <c r="AH143" i="13"/>
  <c r="AI143" i="13"/>
  <c r="AJ143" i="13"/>
  <c r="AF144" i="13"/>
  <c r="AG144" i="13"/>
  <c r="AH144" i="13"/>
  <c r="AI144" i="13"/>
  <c r="AJ144" i="13"/>
  <c r="AF145" i="13"/>
  <c r="AG145" i="13"/>
  <c r="AH145" i="13"/>
  <c r="AI145" i="13"/>
  <c r="AJ145" i="13"/>
  <c r="AF146" i="13"/>
  <c r="AG146" i="13"/>
  <c r="AH146" i="13"/>
  <c r="AI146" i="13"/>
  <c r="AJ146" i="13"/>
  <c r="AF147" i="13"/>
  <c r="AG147" i="13"/>
  <c r="AH147" i="13"/>
  <c r="AI147" i="13"/>
  <c r="AJ147" i="13"/>
  <c r="AF148" i="13"/>
  <c r="AG148" i="13"/>
  <c r="AH148" i="13"/>
  <c r="AI148" i="13"/>
  <c r="AJ148" i="13"/>
  <c r="AF149" i="13"/>
  <c r="AG149" i="13"/>
  <c r="AH149" i="13"/>
  <c r="AI149" i="13"/>
  <c r="AJ149" i="13"/>
  <c r="AF150" i="13"/>
  <c r="AG150" i="13"/>
  <c r="AH150" i="13"/>
  <c r="AI150" i="13"/>
  <c r="AJ150" i="13"/>
  <c r="AF151" i="13"/>
  <c r="AG151" i="13"/>
  <c r="AH151" i="13"/>
  <c r="AI151" i="13"/>
  <c r="AJ151" i="13"/>
  <c r="AF152" i="13"/>
  <c r="AG152" i="13"/>
  <c r="AH152" i="13"/>
  <c r="AI152" i="13"/>
  <c r="AJ152" i="13"/>
  <c r="AF153" i="13"/>
  <c r="AG153" i="13"/>
  <c r="AH153" i="13"/>
  <c r="AI153" i="13"/>
  <c r="AJ153" i="13"/>
  <c r="AF154" i="13"/>
  <c r="AG154" i="13"/>
  <c r="AH154" i="13"/>
  <c r="AI154" i="13"/>
  <c r="AJ154" i="13"/>
  <c r="AF155" i="13"/>
  <c r="AG155" i="13"/>
  <c r="AH155" i="13"/>
  <c r="AI155" i="13"/>
  <c r="AJ155" i="13"/>
  <c r="AF156" i="13"/>
  <c r="AG156" i="13"/>
  <c r="AH156" i="13"/>
  <c r="AI156" i="13"/>
  <c r="AJ156" i="13"/>
  <c r="AF157" i="13"/>
  <c r="AG157" i="13"/>
  <c r="AH157" i="13"/>
  <c r="AI157" i="13"/>
  <c r="AJ157" i="13"/>
  <c r="AF158" i="13"/>
  <c r="AG158" i="13"/>
  <c r="AH158" i="13"/>
  <c r="AI158" i="13"/>
  <c r="AJ158" i="13"/>
  <c r="AF159" i="13"/>
  <c r="AG159" i="13"/>
  <c r="AH159" i="13"/>
  <c r="AI159" i="13"/>
  <c r="AJ159" i="13"/>
  <c r="AF160" i="13"/>
  <c r="AG160" i="13"/>
  <c r="AH160" i="13"/>
  <c r="AI160" i="13"/>
  <c r="AJ160" i="13"/>
  <c r="AF161" i="13"/>
  <c r="AG161" i="13"/>
  <c r="AH161" i="13"/>
  <c r="AI161" i="13"/>
  <c r="AJ161" i="13"/>
  <c r="AF162" i="13"/>
  <c r="AG162" i="13"/>
  <c r="AH162" i="13"/>
  <c r="AI162" i="13"/>
  <c r="AJ162" i="13"/>
  <c r="AF163" i="13"/>
  <c r="AG163" i="13"/>
  <c r="AH163" i="13"/>
  <c r="AI163" i="13"/>
  <c r="AJ163" i="13"/>
  <c r="AF164" i="13"/>
  <c r="AG164" i="13"/>
  <c r="AH164" i="13"/>
  <c r="AI164" i="13"/>
  <c r="AJ164" i="13"/>
  <c r="AF165" i="13"/>
  <c r="AG165" i="13"/>
  <c r="AH165" i="13"/>
  <c r="AI165" i="13"/>
  <c r="AJ165" i="13"/>
  <c r="AF166" i="13"/>
  <c r="AG166" i="13"/>
  <c r="AH166" i="13"/>
  <c r="AI166" i="13"/>
  <c r="AJ166" i="13"/>
  <c r="AF167" i="13"/>
  <c r="AG167" i="13"/>
  <c r="AH167" i="13"/>
  <c r="AI167" i="13"/>
  <c r="AJ167" i="13"/>
  <c r="AF168" i="13"/>
  <c r="AG168" i="13"/>
  <c r="AH168" i="13"/>
  <c r="AI168" i="13"/>
  <c r="AJ168" i="13"/>
  <c r="AF169" i="13"/>
  <c r="AG169" i="13"/>
  <c r="AH169" i="13"/>
  <c r="AI169" i="13"/>
  <c r="AJ169" i="13"/>
  <c r="AF170" i="13"/>
  <c r="AG170" i="13"/>
  <c r="AH170" i="13"/>
  <c r="AI170" i="13"/>
  <c r="AJ170" i="13"/>
  <c r="AF171" i="13"/>
  <c r="AG171" i="13"/>
  <c r="AH171" i="13"/>
  <c r="AI171" i="13"/>
  <c r="AJ171" i="13"/>
  <c r="AF172" i="13"/>
  <c r="AG172" i="13"/>
  <c r="AH172" i="13"/>
  <c r="AI172" i="13"/>
  <c r="AJ172" i="13"/>
  <c r="AF173" i="13"/>
  <c r="AG173" i="13"/>
  <c r="AH173" i="13"/>
  <c r="AI173" i="13"/>
  <c r="AJ173" i="13"/>
  <c r="AF174" i="13"/>
  <c r="AG174" i="13"/>
  <c r="AH174" i="13"/>
  <c r="AI174" i="13"/>
  <c r="AJ174" i="13"/>
  <c r="AF175" i="13"/>
  <c r="AG175" i="13"/>
  <c r="AH175" i="13"/>
  <c r="AI175" i="13"/>
  <c r="AJ175" i="13"/>
  <c r="AF176" i="13"/>
  <c r="AG176" i="13"/>
  <c r="AH176" i="13"/>
  <c r="AI176" i="13"/>
  <c r="AJ176" i="13"/>
  <c r="AF177" i="13"/>
  <c r="AG177" i="13"/>
  <c r="AH177" i="13"/>
  <c r="AI177" i="13"/>
  <c r="AJ177" i="13"/>
  <c r="AF178" i="13"/>
  <c r="AG178" i="13"/>
  <c r="AH178" i="13"/>
  <c r="AI178" i="13"/>
  <c r="AJ178" i="13"/>
  <c r="AF179" i="13"/>
  <c r="AG179" i="13"/>
  <c r="AH179" i="13"/>
  <c r="AI179" i="13"/>
  <c r="AJ179" i="13"/>
  <c r="AF180" i="13"/>
  <c r="AG180" i="13"/>
  <c r="AH180" i="13"/>
  <c r="AI180" i="13"/>
  <c r="AJ180" i="13"/>
  <c r="AF181" i="13"/>
  <c r="AG181" i="13"/>
  <c r="AH181" i="13"/>
  <c r="AI181" i="13"/>
  <c r="AJ181" i="13"/>
  <c r="AF182" i="13"/>
  <c r="AG182" i="13"/>
  <c r="AH182" i="13"/>
  <c r="AI182" i="13"/>
  <c r="AJ182" i="13"/>
  <c r="AF183" i="13"/>
  <c r="AG183" i="13"/>
  <c r="AH183" i="13"/>
  <c r="AI183" i="13"/>
  <c r="AJ183" i="13"/>
  <c r="AF184" i="13"/>
  <c r="AG184" i="13"/>
  <c r="AH184" i="13"/>
  <c r="AI184" i="13"/>
  <c r="AJ184" i="13"/>
  <c r="AF185" i="13"/>
  <c r="AG185" i="13"/>
  <c r="AH185" i="13"/>
  <c r="AI185" i="13"/>
  <c r="AJ185" i="13"/>
  <c r="AF186" i="13"/>
  <c r="AG186" i="13"/>
  <c r="AH186" i="13"/>
  <c r="AI186" i="13"/>
  <c r="AJ186" i="13"/>
  <c r="AF187" i="13"/>
  <c r="AG187" i="13"/>
  <c r="AH187" i="13"/>
  <c r="AI187" i="13"/>
  <c r="AJ187" i="13"/>
  <c r="AF188" i="13"/>
  <c r="AG188" i="13"/>
  <c r="AH188" i="13"/>
  <c r="AI188" i="13"/>
  <c r="AJ188" i="13"/>
  <c r="AF189" i="13"/>
  <c r="AG189" i="13"/>
  <c r="AH189" i="13"/>
  <c r="AI189" i="13"/>
  <c r="AJ189" i="13"/>
  <c r="AF190" i="13"/>
  <c r="AG190" i="13"/>
  <c r="AH190" i="13"/>
  <c r="AI190" i="13"/>
  <c r="AJ190" i="13"/>
  <c r="AF191" i="13"/>
  <c r="AG191" i="13"/>
  <c r="AH191" i="13"/>
  <c r="AI191" i="13"/>
  <c r="AJ191" i="13"/>
  <c r="AF192" i="13"/>
  <c r="AG192" i="13"/>
  <c r="AH192" i="13"/>
  <c r="AI192" i="13"/>
  <c r="AJ192" i="13"/>
  <c r="AF193" i="13"/>
  <c r="AG193" i="13"/>
  <c r="AH193" i="13"/>
  <c r="AI193" i="13"/>
  <c r="AJ193" i="13"/>
  <c r="AF194" i="13"/>
  <c r="AG194" i="13"/>
  <c r="AH194" i="13"/>
  <c r="AI194" i="13"/>
  <c r="AJ194" i="13"/>
  <c r="AF195" i="13"/>
  <c r="AG195" i="13"/>
  <c r="AH195" i="13"/>
  <c r="AI195" i="13"/>
  <c r="AJ195" i="13"/>
  <c r="AF196" i="13"/>
  <c r="AG196" i="13"/>
  <c r="AH196" i="13"/>
  <c r="AI196" i="13"/>
  <c r="AJ196"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42" i="13"/>
  <c r="AD43" i="13"/>
  <c r="AD44" i="13"/>
  <c r="AD45" i="13"/>
  <c r="AD46" i="13"/>
  <c r="AD47" i="13"/>
  <c r="AD48" i="13"/>
  <c r="AD49" i="13"/>
  <c r="AD50" i="13"/>
  <c r="AD51" i="13"/>
  <c r="AD52" i="13"/>
  <c r="AD53" i="13"/>
  <c r="AD54" i="13"/>
  <c r="AD55" i="13"/>
  <c r="AD56" i="13"/>
  <c r="AD57" i="13"/>
  <c r="AD58" i="13"/>
  <c r="AD59" i="13"/>
  <c r="AD60" i="13"/>
  <c r="AD61" i="13"/>
  <c r="AD62" i="13"/>
  <c r="AD63" i="13"/>
  <c r="AD64" i="13"/>
  <c r="AD65" i="13"/>
  <c r="AD66" i="13"/>
  <c r="AD67" i="13"/>
  <c r="AD68" i="13"/>
  <c r="AD69" i="13"/>
  <c r="AD70" i="13"/>
  <c r="AD71" i="13"/>
  <c r="AD72" i="13"/>
  <c r="AD73" i="13"/>
  <c r="AD74" i="13"/>
  <c r="AD75" i="13"/>
  <c r="AD76" i="13"/>
  <c r="AD77" i="13"/>
  <c r="AD78" i="13"/>
  <c r="AD79" i="13"/>
  <c r="AD80" i="13"/>
  <c r="AD81" i="13"/>
  <c r="AD82" i="13"/>
  <c r="AD83" i="13"/>
  <c r="AD84" i="13"/>
  <c r="AD85" i="13"/>
  <c r="AD86" i="13"/>
  <c r="AD87" i="13"/>
  <c r="AD88" i="13"/>
  <c r="AD89" i="13"/>
  <c r="AD90" i="13"/>
  <c r="AD91" i="13"/>
  <c r="AD92" i="13"/>
  <c r="AD93" i="13"/>
  <c r="AD94" i="13"/>
  <c r="AD95" i="13"/>
  <c r="AD96" i="13"/>
  <c r="AD97" i="13"/>
  <c r="AD98" i="13"/>
  <c r="AD99" i="13"/>
  <c r="AD100" i="13"/>
  <c r="AD101" i="13"/>
  <c r="AD102" i="13"/>
  <c r="AD103" i="13"/>
  <c r="AD104" i="13"/>
  <c r="AD105" i="13"/>
  <c r="AD106" i="13"/>
  <c r="AD107" i="13"/>
  <c r="AD108" i="13"/>
  <c r="AD109" i="13"/>
  <c r="AD110" i="13"/>
  <c r="AD111" i="13"/>
  <c r="AD112" i="13"/>
  <c r="AD113" i="13"/>
  <c r="AD114" i="13"/>
  <c r="AD115" i="13"/>
  <c r="AD116" i="13"/>
  <c r="AD117" i="13"/>
  <c r="AD118" i="13"/>
  <c r="AD119" i="13"/>
  <c r="AD120" i="13"/>
  <c r="AD121" i="13"/>
  <c r="AD122" i="13"/>
  <c r="AD123" i="13"/>
  <c r="AD124" i="13"/>
  <c r="AD125" i="13"/>
  <c r="AD126" i="13"/>
  <c r="AD127" i="13"/>
  <c r="AD128" i="13"/>
  <c r="AD129" i="13"/>
  <c r="AD130" i="13"/>
  <c r="AD131" i="13"/>
  <c r="AD132" i="13"/>
  <c r="AD133" i="13"/>
  <c r="AD134" i="13"/>
  <c r="AD135" i="13"/>
  <c r="AD136" i="13"/>
  <c r="AD137" i="13"/>
  <c r="AD138" i="13"/>
  <c r="AD139" i="13"/>
  <c r="AD140" i="13"/>
  <c r="AD141" i="13"/>
  <c r="AD142" i="13"/>
  <c r="AD143" i="13"/>
  <c r="AD144" i="13"/>
  <c r="AD145" i="13"/>
  <c r="AD146" i="13"/>
  <c r="AD147" i="13"/>
  <c r="AD148" i="13"/>
  <c r="AD149" i="13"/>
  <c r="AD150" i="13"/>
  <c r="AD151" i="13"/>
  <c r="AD152" i="13"/>
  <c r="AD153" i="13"/>
  <c r="AD154" i="13"/>
  <c r="AD155" i="13"/>
  <c r="AD156" i="13"/>
  <c r="AD157" i="13"/>
  <c r="AD158" i="13"/>
  <c r="AD159" i="13"/>
  <c r="AD160" i="13"/>
  <c r="AD161" i="13"/>
  <c r="AD162" i="13"/>
  <c r="AD163" i="13"/>
  <c r="AD164" i="13"/>
  <c r="AD165" i="13"/>
  <c r="AD166" i="13"/>
  <c r="AD167" i="13"/>
  <c r="AD168" i="13"/>
  <c r="AD169" i="13"/>
  <c r="AD170" i="13"/>
  <c r="AD171" i="13"/>
  <c r="AD172" i="13"/>
  <c r="AD173" i="13"/>
  <c r="AD174" i="13"/>
  <c r="AD175" i="13"/>
  <c r="AD176" i="13"/>
  <c r="AD177" i="13"/>
  <c r="AD178" i="13"/>
  <c r="AD179" i="13"/>
  <c r="AD180" i="13"/>
  <c r="AD181" i="13"/>
  <c r="AD182" i="13"/>
  <c r="AD183" i="13"/>
  <c r="AD184" i="13"/>
  <c r="AD185" i="13"/>
  <c r="AD186" i="13"/>
  <c r="AD187" i="13"/>
  <c r="AD188" i="13"/>
  <c r="AD189" i="13"/>
  <c r="AD190" i="13"/>
  <c r="AD191" i="13"/>
  <c r="AD192" i="13"/>
  <c r="AD193" i="13"/>
  <c r="AD194" i="13"/>
  <c r="AD195" i="13"/>
  <c r="AD196" i="13"/>
  <c r="AJ17" i="13"/>
  <c r="AI17" i="13"/>
  <c r="AH17" i="13"/>
  <c r="AG17" i="13"/>
  <c r="AF17" i="13"/>
  <c r="AD17" i="13"/>
  <c r="D67" i="5"/>
  <c r="B67" i="5"/>
  <c r="C37" i="14" l="1"/>
  <c r="D37" i="14"/>
  <c r="E37" i="14"/>
  <c r="F37" i="14"/>
  <c r="G37" i="14"/>
  <c r="B37" i="14"/>
  <c r="M67" i="26" l="1"/>
  <c r="K67" i="26"/>
  <c r="G67" i="26"/>
  <c r="U16" i="26"/>
  <c r="U15" i="26"/>
  <c r="M67" i="25"/>
  <c r="K67" i="25"/>
  <c r="I67" i="25"/>
  <c r="G67" i="25"/>
  <c r="U16" i="25"/>
  <c r="U15" i="25"/>
  <c r="M67" i="23"/>
  <c r="K67" i="23"/>
  <c r="I67" i="23"/>
  <c r="G67" i="23"/>
  <c r="U17" i="23"/>
  <c r="U16" i="23"/>
  <c r="U15" i="23"/>
  <c r="U15" i="5"/>
  <c r="U16" i="5"/>
  <c r="K67" i="5" l="1"/>
  <c r="M67" i="5"/>
  <c r="G67" i="5"/>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A104" i="20"/>
  <c r="B104" i="20"/>
  <c r="C104" i="20"/>
  <c r="A105" i="20"/>
  <c r="B105" i="20"/>
  <c r="C105" i="20"/>
  <c r="A106" i="20"/>
  <c r="B106" i="20"/>
  <c r="C106" i="20"/>
  <c r="A107" i="20"/>
  <c r="B107" i="20"/>
  <c r="C107" i="20"/>
  <c r="A108" i="20"/>
  <c r="B108" i="20"/>
  <c r="C108" i="20"/>
  <c r="A109" i="20"/>
  <c r="B109" i="20"/>
  <c r="C109" i="20"/>
  <c r="A110" i="20"/>
  <c r="B110" i="20"/>
  <c r="C110" i="20"/>
  <c r="A111" i="20"/>
  <c r="B111" i="20"/>
  <c r="C111" i="20"/>
  <c r="A112" i="20"/>
  <c r="B112" i="20"/>
  <c r="C112" i="20"/>
  <c r="A113" i="20"/>
  <c r="B113" i="20"/>
  <c r="C113" i="20"/>
  <c r="A114" i="20"/>
  <c r="B114" i="20"/>
  <c r="C114" i="20"/>
  <c r="A115" i="20"/>
  <c r="B115" i="20"/>
  <c r="C115" i="20"/>
  <c r="A116" i="20"/>
  <c r="B116" i="20"/>
  <c r="C116" i="20"/>
  <c r="A117" i="20"/>
  <c r="B117" i="20"/>
  <c r="C117" i="20"/>
  <c r="A118" i="20"/>
  <c r="B118" i="20"/>
  <c r="C118" i="20"/>
  <c r="A119" i="20"/>
  <c r="B119" i="20"/>
  <c r="C119" i="20"/>
  <c r="A120" i="20"/>
  <c r="B120" i="20"/>
  <c r="C120" i="20"/>
  <c r="A121" i="20"/>
  <c r="B121" i="20"/>
  <c r="C121" i="20"/>
  <c r="A122" i="20"/>
  <c r="B122" i="20"/>
  <c r="C122" i="20"/>
  <c r="A123" i="20"/>
  <c r="B123" i="20"/>
  <c r="C123" i="20"/>
  <c r="A124" i="20"/>
  <c r="B124" i="20"/>
  <c r="C124" i="20"/>
  <c r="A125" i="20"/>
  <c r="B125" i="20"/>
  <c r="C125" i="20"/>
  <c r="A126" i="20"/>
  <c r="B126" i="20"/>
  <c r="C126" i="20"/>
  <c r="A127" i="20"/>
  <c r="B127" i="20"/>
  <c r="C127" i="20"/>
  <c r="A128" i="20"/>
  <c r="B128" i="20"/>
  <c r="C128" i="20"/>
  <c r="A129" i="20"/>
  <c r="B129" i="20"/>
  <c r="C129" i="20"/>
  <c r="A130" i="20"/>
  <c r="B130" i="20"/>
  <c r="C130" i="20"/>
  <c r="A131" i="20"/>
  <c r="B131" i="20"/>
  <c r="C131" i="20"/>
  <c r="A132" i="20"/>
  <c r="B132" i="20"/>
  <c r="C132" i="20"/>
  <c r="A133" i="20"/>
  <c r="B133" i="20"/>
  <c r="C133" i="20"/>
  <c r="A134" i="20"/>
  <c r="B134" i="20"/>
  <c r="C134" i="20"/>
  <c r="A135" i="20"/>
  <c r="B135" i="20"/>
  <c r="C135" i="20"/>
  <c r="A136" i="20"/>
  <c r="B136" i="20"/>
  <c r="C136" i="20"/>
  <c r="A137" i="20"/>
  <c r="B137" i="20"/>
  <c r="C137" i="20"/>
  <c r="A138" i="20"/>
  <c r="B138" i="20"/>
  <c r="C138" i="20"/>
  <c r="A139" i="20"/>
  <c r="B139" i="20"/>
  <c r="C139" i="20"/>
  <c r="A140" i="20"/>
  <c r="B140" i="20"/>
  <c r="C140" i="20"/>
  <c r="A141" i="20"/>
  <c r="B141" i="20"/>
  <c r="C141" i="20"/>
  <c r="A142" i="20"/>
  <c r="B142" i="20"/>
  <c r="C142" i="20"/>
  <c r="A143" i="20"/>
  <c r="B143" i="20"/>
  <c r="C143" i="20"/>
  <c r="A144" i="20"/>
  <c r="B144" i="20"/>
  <c r="C144" i="20"/>
  <c r="A145" i="20"/>
  <c r="B145" i="20"/>
  <c r="C145" i="20"/>
  <c r="A146" i="20"/>
  <c r="B146" i="20"/>
  <c r="C146" i="20"/>
  <c r="A147" i="20"/>
  <c r="B147" i="20"/>
  <c r="C147" i="20"/>
  <c r="A148" i="20"/>
  <c r="B148" i="20"/>
  <c r="C148" i="20"/>
  <c r="A149" i="20"/>
  <c r="B149" i="20"/>
  <c r="C149" i="20"/>
  <c r="A150" i="20"/>
  <c r="B150" i="20"/>
  <c r="C150" i="20"/>
  <c r="A151" i="20"/>
  <c r="B151" i="20"/>
  <c r="C151" i="20"/>
  <c r="A152" i="20"/>
  <c r="B152" i="20"/>
  <c r="C152" i="20"/>
  <c r="A153" i="20"/>
  <c r="B153" i="20"/>
  <c r="C153" i="20"/>
  <c r="A154" i="20"/>
  <c r="B154" i="20"/>
  <c r="C154" i="20"/>
  <c r="A155" i="20"/>
  <c r="B155" i="20"/>
  <c r="C155" i="20"/>
  <c r="A156" i="20"/>
  <c r="B156" i="20"/>
  <c r="C156" i="20"/>
  <c r="A157" i="20"/>
  <c r="B157" i="20"/>
  <c r="C157" i="20"/>
  <c r="A158" i="20"/>
  <c r="B158" i="20"/>
  <c r="C158" i="20"/>
  <c r="A159" i="20"/>
  <c r="B159" i="20"/>
  <c r="C159" i="20"/>
  <c r="A160" i="20"/>
  <c r="B160" i="20"/>
  <c r="C160" i="20"/>
  <c r="A161" i="20"/>
  <c r="B161" i="20"/>
  <c r="C161" i="20"/>
  <c r="A162" i="20"/>
  <c r="B162" i="20"/>
  <c r="C162" i="20"/>
  <c r="A163" i="20"/>
  <c r="B163" i="20"/>
  <c r="C163" i="20"/>
  <c r="A164" i="20"/>
  <c r="B164" i="20"/>
  <c r="C164" i="20"/>
  <c r="A165" i="20"/>
  <c r="B165" i="20"/>
  <c r="C165" i="20"/>
  <c r="A166" i="20"/>
  <c r="B166" i="20"/>
  <c r="C166" i="20"/>
  <c r="A167" i="20"/>
  <c r="B167" i="20"/>
  <c r="C167" i="20"/>
  <c r="A168" i="20"/>
  <c r="B168" i="20"/>
  <c r="C168" i="20"/>
  <c r="A169" i="20"/>
  <c r="B169" i="20"/>
  <c r="C169" i="20"/>
  <c r="A170" i="20"/>
  <c r="B170" i="20"/>
  <c r="C170" i="20"/>
  <c r="A171" i="20"/>
  <c r="B171" i="20"/>
  <c r="C171" i="20"/>
  <c r="A172" i="20"/>
  <c r="B172" i="20"/>
  <c r="C172" i="20"/>
  <c r="A173" i="20"/>
  <c r="B173" i="20"/>
  <c r="C173" i="20"/>
  <c r="A174" i="20"/>
  <c r="B174" i="20"/>
  <c r="C174" i="20"/>
  <c r="A175" i="20"/>
  <c r="B175" i="20"/>
  <c r="C175" i="20"/>
  <c r="A176" i="20"/>
  <c r="B176" i="20"/>
  <c r="C176" i="20"/>
  <c r="A177" i="20"/>
  <c r="B177" i="20"/>
  <c r="C177" i="20"/>
  <c r="A178" i="20"/>
  <c r="B178" i="20"/>
  <c r="C178" i="20"/>
  <c r="A179" i="20"/>
  <c r="B179" i="20"/>
  <c r="C179" i="20"/>
  <c r="A180" i="20"/>
  <c r="B180" i="20"/>
  <c r="C180" i="20"/>
  <c r="A181" i="20"/>
  <c r="B181" i="20"/>
  <c r="C181" i="20"/>
  <c r="A182" i="20"/>
  <c r="B182" i="20"/>
  <c r="C182" i="20"/>
  <c r="A183" i="20"/>
  <c r="B183" i="20"/>
  <c r="C183" i="20"/>
  <c r="A184" i="20"/>
  <c r="B184" i="20"/>
  <c r="C184" i="20"/>
  <c r="A185" i="20"/>
  <c r="B185" i="20"/>
  <c r="C185" i="20"/>
  <c r="A186" i="20"/>
  <c r="B186" i="20"/>
  <c r="C186" i="20"/>
  <c r="A187" i="20"/>
  <c r="B187" i="20"/>
  <c r="C187" i="20"/>
  <c r="A188" i="20"/>
  <c r="B188" i="20"/>
  <c r="C188" i="20"/>
  <c r="A189" i="20"/>
  <c r="B189" i="20"/>
  <c r="C189" i="20"/>
  <c r="A190" i="20"/>
  <c r="B190" i="20"/>
  <c r="C190" i="20"/>
  <c r="A191" i="20"/>
  <c r="B191" i="20"/>
  <c r="C191" i="20"/>
  <c r="A192" i="20"/>
  <c r="B192" i="20"/>
  <c r="C192" i="20"/>
  <c r="A193" i="20"/>
  <c r="B193" i="20"/>
  <c r="C193" i="20"/>
  <c r="A194" i="20"/>
  <c r="B194" i="20"/>
  <c r="C194" i="20"/>
  <c r="A195" i="20"/>
  <c r="B195" i="20"/>
  <c r="C195" i="20"/>
  <c r="A196" i="20"/>
  <c r="B196" i="20"/>
  <c r="C196" i="20"/>
  <c r="C17" i="20"/>
  <c r="B17" i="20"/>
  <c r="A17" i="20"/>
  <c r="Z196" i="20"/>
  <c r="Y196" i="20"/>
  <c r="X196" i="20"/>
  <c r="W196" i="20"/>
  <c r="Z195" i="20"/>
  <c r="Y195" i="20"/>
  <c r="X195" i="20"/>
  <c r="W195" i="20"/>
  <c r="Z194" i="20"/>
  <c r="Y194" i="20"/>
  <c r="X194" i="20"/>
  <c r="W194" i="20"/>
  <c r="Z193" i="20"/>
  <c r="Y193" i="20"/>
  <c r="X193" i="20"/>
  <c r="W193" i="20"/>
  <c r="Z192" i="20"/>
  <c r="Y192" i="20"/>
  <c r="X192" i="20"/>
  <c r="W192" i="20"/>
  <c r="Z191" i="20"/>
  <c r="Y191" i="20"/>
  <c r="X191" i="20"/>
  <c r="W191" i="20"/>
  <c r="Z190" i="20"/>
  <c r="Y190" i="20"/>
  <c r="X190" i="20"/>
  <c r="W190" i="20"/>
  <c r="Z189" i="20"/>
  <c r="Y189" i="20"/>
  <c r="X189" i="20"/>
  <c r="W189" i="20"/>
  <c r="Z188" i="20"/>
  <c r="Y188" i="20"/>
  <c r="X188" i="20"/>
  <c r="W188" i="20"/>
  <c r="Z187" i="20"/>
  <c r="Y187" i="20"/>
  <c r="X187" i="20"/>
  <c r="W187" i="20"/>
  <c r="Z186" i="20"/>
  <c r="Y186" i="20"/>
  <c r="X186" i="20"/>
  <c r="W186" i="20"/>
  <c r="Z185" i="20"/>
  <c r="Y185" i="20"/>
  <c r="X185" i="20"/>
  <c r="W185" i="20"/>
  <c r="Z184" i="20"/>
  <c r="Y184" i="20"/>
  <c r="X184" i="20"/>
  <c r="W184" i="20"/>
  <c r="Z183" i="20"/>
  <c r="Y183" i="20"/>
  <c r="X183" i="20"/>
  <c r="W183" i="20"/>
  <c r="Z182" i="20"/>
  <c r="Y182" i="20"/>
  <c r="X182" i="20"/>
  <c r="W182" i="20"/>
  <c r="Z181" i="20"/>
  <c r="Y181" i="20"/>
  <c r="X181" i="20"/>
  <c r="W181" i="20"/>
  <c r="Z180" i="20"/>
  <c r="Y180" i="20"/>
  <c r="X180" i="20"/>
  <c r="W180" i="20"/>
  <c r="Z179" i="20"/>
  <c r="Y179" i="20"/>
  <c r="X179" i="20"/>
  <c r="W179" i="20"/>
  <c r="Z178" i="20"/>
  <c r="Y178" i="20"/>
  <c r="X178" i="20"/>
  <c r="W178" i="20"/>
  <c r="Z177" i="20"/>
  <c r="Y177" i="20"/>
  <c r="X177" i="20"/>
  <c r="W177" i="20"/>
  <c r="Z176" i="20"/>
  <c r="Y176" i="20"/>
  <c r="X176" i="20"/>
  <c r="W176" i="20"/>
  <c r="Z175" i="20"/>
  <c r="Y175" i="20"/>
  <c r="X175" i="20"/>
  <c r="W175" i="20"/>
  <c r="Z174" i="20"/>
  <c r="Y174" i="20"/>
  <c r="X174" i="20"/>
  <c r="W174" i="20"/>
  <c r="Z173" i="20"/>
  <c r="Y173" i="20"/>
  <c r="X173" i="20"/>
  <c r="W173" i="20"/>
  <c r="Z172" i="20"/>
  <c r="Y172" i="20"/>
  <c r="X172" i="20"/>
  <c r="W172" i="20"/>
  <c r="Z171" i="20"/>
  <c r="Y171" i="20"/>
  <c r="X171" i="20"/>
  <c r="W171" i="20"/>
  <c r="Z170" i="20"/>
  <c r="Y170" i="20"/>
  <c r="X170" i="20"/>
  <c r="W170" i="20"/>
  <c r="Z169" i="20"/>
  <c r="Y169" i="20"/>
  <c r="X169" i="20"/>
  <c r="W169" i="20"/>
  <c r="Z168" i="20"/>
  <c r="Y168" i="20"/>
  <c r="X168" i="20"/>
  <c r="W168" i="20"/>
  <c r="Z167" i="20"/>
  <c r="Y167" i="20"/>
  <c r="X167" i="20"/>
  <c r="W167" i="20"/>
  <c r="Z166" i="20"/>
  <c r="Y166" i="20"/>
  <c r="X166" i="20"/>
  <c r="W166" i="20"/>
  <c r="Z165" i="20"/>
  <c r="Y165" i="20"/>
  <c r="X165" i="20"/>
  <c r="W165" i="20"/>
  <c r="Z164" i="20"/>
  <c r="Y164" i="20"/>
  <c r="X164" i="20"/>
  <c r="W164" i="20"/>
  <c r="Z163" i="20"/>
  <c r="Y163" i="20"/>
  <c r="X163" i="20"/>
  <c r="W163" i="20"/>
  <c r="Z162" i="20"/>
  <c r="Y162" i="20"/>
  <c r="X162" i="20"/>
  <c r="W162" i="20"/>
  <c r="Z161" i="20"/>
  <c r="Y161" i="20"/>
  <c r="X161" i="20"/>
  <c r="W161" i="20"/>
  <c r="Z160" i="20"/>
  <c r="Y160" i="20"/>
  <c r="X160" i="20"/>
  <c r="W160" i="20"/>
  <c r="Z159" i="20"/>
  <c r="Y159" i="20"/>
  <c r="X159" i="20"/>
  <c r="W159" i="20"/>
  <c r="Z158" i="20"/>
  <c r="Y158" i="20"/>
  <c r="X158" i="20"/>
  <c r="W158" i="20"/>
  <c r="Z157" i="20"/>
  <c r="Y157" i="20"/>
  <c r="X157" i="20"/>
  <c r="W157" i="20"/>
  <c r="Z156" i="20"/>
  <c r="Y156" i="20"/>
  <c r="X156" i="20"/>
  <c r="W156" i="20"/>
  <c r="Z155" i="20"/>
  <c r="Y155" i="20"/>
  <c r="X155" i="20"/>
  <c r="W155" i="20"/>
  <c r="Z154" i="20"/>
  <c r="Y154" i="20"/>
  <c r="X154" i="20"/>
  <c r="W154" i="20"/>
  <c r="Z153" i="20"/>
  <c r="Y153" i="20"/>
  <c r="X153" i="20"/>
  <c r="W153" i="20"/>
  <c r="Z152" i="20"/>
  <c r="Y152" i="20"/>
  <c r="X152" i="20"/>
  <c r="W152" i="20"/>
  <c r="Z151" i="20"/>
  <c r="Y151" i="20"/>
  <c r="X151" i="20"/>
  <c r="W151" i="20"/>
  <c r="Z150" i="20"/>
  <c r="Y150" i="20"/>
  <c r="X150" i="20"/>
  <c r="W150" i="20"/>
  <c r="Z149" i="20"/>
  <c r="Y149" i="20"/>
  <c r="X149" i="20"/>
  <c r="W149" i="20"/>
  <c r="Z148" i="20"/>
  <c r="Y148" i="20"/>
  <c r="X148" i="20"/>
  <c r="W148" i="20"/>
  <c r="Z147" i="20"/>
  <c r="Y147" i="20"/>
  <c r="X147" i="20"/>
  <c r="W147" i="20"/>
  <c r="Z146" i="20"/>
  <c r="Y146" i="20"/>
  <c r="X146" i="20"/>
  <c r="W146" i="20"/>
  <c r="Z145" i="20"/>
  <c r="Y145" i="20"/>
  <c r="X145" i="20"/>
  <c r="W145" i="20"/>
  <c r="Z144" i="20"/>
  <c r="Y144" i="20"/>
  <c r="X144" i="20"/>
  <c r="W144" i="20"/>
  <c r="Z143" i="20"/>
  <c r="Y143" i="20"/>
  <c r="X143" i="20"/>
  <c r="W143" i="20"/>
  <c r="Z142" i="20"/>
  <c r="Y142" i="20"/>
  <c r="X142" i="20"/>
  <c r="W142" i="20"/>
  <c r="Z141" i="20"/>
  <c r="Y141" i="20"/>
  <c r="X141" i="20"/>
  <c r="W141" i="20"/>
  <c r="Z140" i="20"/>
  <c r="Y140" i="20"/>
  <c r="X140" i="20"/>
  <c r="W140" i="20"/>
  <c r="Z139" i="20"/>
  <c r="Y139" i="20"/>
  <c r="X139" i="20"/>
  <c r="W139" i="20"/>
  <c r="Z138" i="20"/>
  <c r="Y138" i="20"/>
  <c r="X138" i="20"/>
  <c r="W138" i="20"/>
  <c r="Z137" i="20"/>
  <c r="Y137" i="20"/>
  <c r="X137" i="20"/>
  <c r="W137" i="20"/>
  <c r="Z136" i="20"/>
  <c r="Y136" i="20"/>
  <c r="X136" i="20"/>
  <c r="W136" i="20"/>
  <c r="Z135" i="20"/>
  <c r="Y135" i="20"/>
  <c r="X135" i="20"/>
  <c r="W135" i="20"/>
  <c r="Z134" i="20"/>
  <c r="Y134" i="20"/>
  <c r="X134" i="20"/>
  <c r="W134" i="20"/>
  <c r="Z133" i="20"/>
  <c r="Y133" i="20"/>
  <c r="X133" i="20"/>
  <c r="W133" i="20"/>
  <c r="Z132" i="20"/>
  <c r="Y132" i="20"/>
  <c r="X132" i="20"/>
  <c r="W132" i="20"/>
  <c r="Z131" i="20"/>
  <c r="Y131" i="20"/>
  <c r="X131" i="20"/>
  <c r="W131" i="20"/>
  <c r="Z130" i="20"/>
  <c r="Y130" i="20"/>
  <c r="X130" i="20"/>
  <c r="W130" i="20"/>
  <c r="Z129" i="20"/>
  <c r="Y129" i="20"/>
  <c r="X129" i="20"/>
  <c r="W129" i="20"/>
  <c r="Z128" i="20"/>
  <c r="Y128" i="20"/>
  <c r="X128" i="20"/>
  <c r="W128" i="20"/>
  <c r="Z127" i="20"/>
  <c r="Y127" i="20"/>
  <c r="X127" i="20"/>
  <c r="W127" i="20"/>
  <c r="Z126" i="20"/>
  <c r="Y126" i="20"/>
  <c r="X126" i="20"/>
  <c r="W126" i="20"/>
  <c r="Z125" i="20"/>
  <c r="Y125" i="20"/>
  <c r="X125" i="20"/>
  <c r="W125" i="20"/>
  <c r="Z124" i="20"/>
  <c r="Y124" i="20"/>
  <c r="X124" i="20"/>
  <c r="W124" i="20"/>
  <c r="Z123" i="20"/>
  <c r="Y123" i="20"/>
  <c r="X123" i="20"/>
  <c r="W123" i="20"/>
  <c r="Z122" i="20"/>
  <c r="Y122" i="20"/>
  <c r="X122" i="20"/>
  <c r="W122" i="20"/>
  <c r="Z121" i="20"/>
  <c r="Y121" i="20"/>
  <c r="X121" i="20"/>
  <c r="W121" i="20"/>
  <c r="Z120" i="20"/>
  <c r="Y120" i="20"/>
  <c r="X120" i="20"/>
  <c r="W120" i="20"/>
  <c r="Z119" i="20"/>
  <c r="Y119" i="20"/>
  <c r="X119" i="20"/>
  <c r="W119" i="20"/>
  <c r="Z118" i="20"/>
  <c r="Y118" i="20"/>
  <c r="X118" i="20"/>
  <c r="W118" i="20"/>
  <c r="Z117" i="20"/>
  <c r="Y117" i="20"/>
  <c r="X117" i="20"/>
  <c r="W117" i="20"/>
  <c r="Z116" i="20"/>
  <c r="Y116" i="20"/>
  <c r="X116" i="20"/>
  <c r="W116" i="20"/>
  <c r="Z115" i="20"/>
  <c r="Y115" i="20"/>
  <c r="X115" i="20"/>
  <c r="W115" i="20"/>
  <c r="Z114" i="20"/>
  <c r="Y114" i="20"/>
  <c r="X114" i="20"/>
  <c r="W114" i="20"/>
  <c r="Z113" i="20"/>
  <c r="Y113" i="20"/>
  <c r="X113" i="20"/>
  <c r="W113" i="20"/>
  <c r="Z112" i="20"/>
  <c r="Y112" i="20"/>
  <c r="X112" i="20"/>
  <c r="W112" i="20"/>
  <c r="Z111" i="20"/>
  <c r="Y111" i="20"/>
  <c r="X111" i="20"/>
  <c r="W111" i="20"/>
  <c r="Z110" i="20"/>
  <c r="Y110" i="20"/>
  <c r="X110" i="20"/>
  <c r="W110" i="20"/>
  <c r="Z109" i="20"/>
  <c r="Y109" i="20"/>
  <c r="X109" i="20"/>
  <c r="W109" i="20"/>
  <c r="Z108" i="20"/>
  <c r="Y108" i="20"/>
  <c r="X108" i="20"/>
  <c r="W108" i="20"/>
  <c r="Z107" i="20"/>
  <c r="Y107" i="20"/>
  <c r="X107" i="20"/>
  <c r="W107" i="20"/>
  <c r="Z106" i="20"/>
  <c r="Y106" i="20"/>
  <c r="X106" i="20"/>
  <c r="W106" i="20"/>
  <c r="Z105" i="20"/>
  <c r="Y105" i="20"/>
  <c r="X105" i="20"/>
  <c r="W105" i="20"/>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Z45" i="20"/>
  <c r="Y45" i="20"/>
  <c r="X45" i="20"/>
  <c r="W45" i="20"/>
  <c r="Z44" i="20"/>
  <c r="Y44" i="20"/>
  <c r="X44" i="20"/>
  <c r="W44" i="20"/>
  <c r="Z43" i="20"/>
  <c r="Y43" i="20"/>
  <c r="X43" i="20"/>
  <c r="W43" i="20"/>
  <c r="Z42" i="20"/>
  <c r="Y42" i="20"/>
  <c r="X42" i="20"/>
  <c r="W42" i="20"/>
  <c r="Z41" i="20"/>
  <c r="Y41" i="20"/>
  <c r="X41" i="20"/>
  <c r="W41" i="20"/>
  <c r="Z40" i="20"/>
  <c r="Y40" i="20"/>
  <c r="X40" i="20"/>
  <c r="W40" i="20"/>
  <c r="Z39" i="20"/>
  <c r="Y39" i="20"/>
  <c r="X39" i="20"/>
  <c r="W39" i="20"/>
  <c r="Z38" i="20"/>
  <c r="Y38" i="20"/>
  <c r="X38" i="20"/>
  <c r="W38" i="20"/>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9" i="20"/>
  <c r="Y29" i="20"/>
  <c r="X29" i="20"/>
  <c r="W29" i="20"/>
  <c r="Z28" i="20"/>
  <c r="Y28" i="20"/>
  <c r="X28" i="20"/>
  <c r="W28" i="20"/>
  <c r="Z27" i="20"/>
  <c r="Y27" i="20"/>
  <c r="X27" i="20"/>
  <c r="W27" i="20"/>
  <c r="Z26" i="20"/>
  <c r="Y26" i="20"/>
  <c r="X26" i="20"/>
  <c r="W26" i="20"/>
  <c r="Z25" i="20"/>
  <c r="Y25" i="20"/>
  <c r="X25" i="20"/>
  <c r="W25" i="20"/>
  <c r="Z24" i="20"/>
  <c r="Y24" i="20"/>
  <c r="X24" i="20"/>
  <c r="W24" i="20"/>
  <c r="Z23" i="20"/>
  <c r="Y23" i="20"/>
  <c r="X23" i="20"/>
  <c r="W23" i="20"/>
  <c r="Z22" i="20"/>
  <c r="Y22" i="20"/>
  <c r="X22" i="20"/>
  <c r="W22" i="20"/>
  <c r="Z21" i="20"/>
  <c r="Y21" i="20"/>
  <c r="X21" i="20"/>
  <c r="W21" i="20"/>
  <c r="Z20" i="20"/>
  <c r="Y20" i="20"/>
  <c r="X20" i="20"/>
  <c r="W20" i="20"/>
  <c r="Z19" i="20"/>
  <c r="Y19" i="20"/>
  <c r="X19" i="20"/>
  <c r="W19" i="20"/>
  <c r="Z18" i="20"/>
  <c r="Y18" i="20"/>
  <c r="X18" i="20"/>
  <c r="W18" i="20"/>
  <c r="Z17" i="20"/>
  <c r="Y17" i="20"/>
  <c r="X17" i="20"/>
  <c r="W17" i="20"/>
  <c r="U16" i="20"/>
  <c r="T16" i="20"/>
  <c r="S16" i="20"/>
  <c r="R16" i="20"/>
  <c r="Q16" i="20"/>
  <c r="P16" i="20"/>
  <c r="O16" i="20"/>
  <c r="N16" i="20"/>
  <c r="M16" i="20"/>
  <c r="L16" i="20"/>
  <c r="J16" i="20"/>
  <c r="I16" i="20"/>
  <c r="H16" i="20"/>
  <c r="G16" i="20"/>
  <c r="F16" i="20"/>
  <c r="E16" i="20"/>
  <c r="D16" i="20"/>
  <c r="AE133" i="20" l="1"/>
  <c r="AE125" i="20"/>
  <c r="AE93" i="20"/>
  <c r="AD77" i="20"/>
  <c r="AE61" i="20"/>
  <c r="AD45" i="20"/>
  <c r="AD196" i="20"/>
  <c r="AD188" i="20"/>
  <c r="AD180" i="20"/>
  <c r="AD172" i="20"/>
  <c r="AD164" i="20"/>
  <c r="AD156" i="20"/>
  <c r="AC192" i="20"/>
  <c r="AE184" i="20"/>
  <c r="AC176" i="20"/>
  <c r="AE168" i="20"/>
  <c r="AB160" i="20"/>
  <c r="AE152" i="20"/>
  <c r="AB144" i="20"/>
  <c r="AC136" i="20"/>
  <c r="AC120" i="20"/>
  <c r="AB112" i="20"/>
  <c r="AC80" i="20"/>
  <c r="AC64" i="20"/>
  <c r="AC48" i="20"/>
  <c r="AC32" i="20"/>
  <c r="AB157" i="20"/>
  <c r="AB141" i="20"/>
  <c r="AE29" i="20"/>
  <c r="AB194" i="20"/>
  <c r="AD178" i="20"/>
  <c r="AD162" i="20"/>
  <c r="AD146" i="20"/>
  <c r="AC90" i="20"/>
  <c r="AB74" i="20"/>
  <c r="AC58" i="20"/>
  <c r="AB42" i="20"/>
  <c r="AC18" i="20"/>
  <c r="AB189" i="20"/>
  <c r="AB149" i="20"/>
  <c r="AB109" i="20"/>
  <c r="AD191" i="20"/>
  <c r="AC183" i="20"/>
  <c r="AE175" i="20"/>
  <c r="AB151" i="20"/>
  <c r="AB103" i="20"/>
  <c r="AB87" i="20"/>
  <c r="AB71" i="20"/>
  <c r="AB55" i="20"/>
  <c r="AB39" i="20"/>
  <c r="AB23" i="20"/>
  <c r="AB173" i="20"/>
  <c r="AD148" i="20"/>
  <c r="AD140" i="20"/>
  <c r="AB132" i="20"/>
  <c r="AB124" i="20"/>
  <c r="AB116" i="20"/>
  <c r="AB108" i="20"/>
  <c r="AB100" i="20"/>
  <c r="AB92" i="20"/>
  <c r="AC84" i="20"/>
  <c r="AB76" i="20"/>
  <c r="AB68" i="20"/>
  <c r="AB60" i="20"/>
  <c r="AB52" i="20"/>
  <c r="AB44" i="20"/>
  <c r="AB36" i="20"/>
  <c r="AC28" i="20"/>
  <c r="AB20" i="20"/>
  <c r="AB193" i="20"/>
  <c r="AE185" i="20"/>
  <c r="AB177" i="20"/>
  <c r="AE169" i="20"/>
  <c r="AB161" i="20"/>
  <c r="AE153" i="20"/>
  <c r="AB145" i="20"/>
  <c r="AE137" i="20"/>
  <c r="AE129" i="20"/>
  <c r="AE121" i="20"/>
  <c r="AB113" i="20"/>
  <c r="AB105" i="20"/>
  <c r="AB97" i="20"/>
  <c r="AB89" i="20"/>
  <c r="AB81" i="20"/>
  <c r="AB73" i="20"/>
  <c r="AB65" i="20"/>
  <c r="AB57" i="20"/>
  <c r="AB49" i="20"/>
  <c r="AB41" i="20"/>
  <c r="AB33" i="20"/>
  <c r="AB25" i="20"/>
  <c r="AB165" i="20"/>
  <c r="AD190" i="20"/>
  <c r="AD182" i="20"/>
  <c r="AD174" i="20"/>
  <c r="AD166" i="20"/>
  <c r="AD158" i="20"/>
  <c r="AD150" i="20"/>
  <c r="AD142" i="20"/>
  <c r="AB134" i="20"/>
  <c r="AB126" i="20"/>
  <c r="AC118" i="20"/>
  <c r="AB110" i="20"/>
  <c r="AB102" i="20"/>
  <c r="AB94" i="20"/>
  <c r="AC86" i="20"/>
  <c r="AB78" i="20"/>
  <c r="AC70" i="20"/>
  <c r="AB62" i="20"/>
  <c r="AC54" i="20"/>
  <c r="AB46" i="20"/>
  <c r="AC38" i="20"/>
  <c r="AB30" i="20"/>
  <c r="AB22" i="20"/>
  <c r="AB181" i="20"/>
  <c r="AB195" i="20"/>
  <c r="AE187" i="20"/>
  <c r="AB179" i="20"/>
  <c r="AD171" i="20"/>
  <c r="AB163" i="20"/>
  <c r="AB155" i="20"/>
  <c r="AB147" i="20"/>
  <c r="AC139" i="20"/>
  <c r="AD131" i="20"/>
  <c r="AB123" i="20"/>
  <c r="AB115" i="20"/>
  <c r="AB107" i="20"/>
  <c r="AB99" i="20"/>
  <c r="AB91" i="20"/>
  <c r="AB83" i="20"/>
  <c r="AB75" i="20"/>
  <c r="AB67" i="20"/>
  <c r="AB59" i="20"/>
  <c r="AB51" i="20"/>
  <c r="AB43" i="20"/>
  <c r="AB35" i="20"/>
  <c r="AB27" i="20"/>
  <c r="AB19" i="20"/>
  <c r="AE19" i="20"/>
  <c r="AD187" i="20"/>
  <c r="AB142" i="20"/>
  <c r="AC97" i="20"/>
  <c r="AE139" i="20"/>
  <c r="AE67" i="20"/>
  <c r="AC187" i="20"/>
  <c r="AD61" i="20"/>
  <c r="AE147" i="20"/>
  <c r="AC59" i="20"/>
  <c r="AC131" i="20"/>
  <c r="AD19" i="20"/>
  <c r="AD157" i="20"/>
  <c r="AB118" i="20"/>
  <c r="AB70" i="20"/>
  <c r="AE51" i="20"/>
  <c r="AE173" i="20"/>
  <c r="AB131" i="20"/>
  <c r="AE83" i="20"/>
  <c r="AC42" i="20"/>
  <c r="AB187" i="20"/>
  <c r="AC171" i="20"/>
  <c r="AD123" i="20"/>
  <c r="AB86" i="20"/>
  <c r="AB166" i="20"/>
  <c r="AC123" i="20"/>
  <c r="AC75" i="20"/>
  <c r="AD173" i="20"/>
  <c r="AC157" i="20"/>
  <c r="AC141" i="20"/>
  <c r="AD113" i="20"/>
  <c r="AE77" i="20"/>
  <c r="AD153" i="20"/>
  <c r="AC113" i="20"/>
  <c r="AD93" i="20"/>
  <c r="AB38" i="20"/>
  <c r="AB182" i="20"/>
  <c r="AB171" i="20"/>
  <c r="AC153" i="20"/>
  <c r="AD139" i="20"/>
  <c r="AE123" i="20"/>
  <c r="AC91" i="20"/>
  <c r="AB54" i="20"/>
  <c r="AE35" i="20"/>
  <c r="AB137" i="20"/>
  <c r="AE109" i="20"/>
  <c r="AE193" i="20"/>
  <c r="AD177" i="20"/>
  <c r="AC148" i="20"/>
  <c r="AD109" i="20"/>
  <c r="AD193" i="20"/>
  <c r="AB176" i="20"/>
  <c r="AC160" i="20"/>
  <c r="AC134" i="20"/>
  <c r="AC102" i="20"/>
  <c r="AD29" i="20"/>
  <c r="AB174" i="20"/>
  <c r="AB158" i="20"/>
  <c r="AE146" i="20"/>
  <c r="AC43" i="20"/>
  <c r="AC27" i="20"/>
  <c r="AC36" i="20"/>
  <c r="AC193" i="20"/>
  <c r="AE164" i="20"/>
  <c r="AB153" i="20"/>
  <c r="AC100" i="20"/>
  <c r="AB84" i="20"/>
  <c r="AB190" i="20"/>
  <c r="AB180" i="20"/>
  <c r="AB164" i="20"/>
  <c r="AE99" i="20"/>
  <c r="AD83" i="20"/>
  <c r="AD35" i="20"/>
  <c r="AE20" i="20"/>
  <c r="AD195" i="20"/>
  <c r="AE189" i="20"/>
  <c r="AB185" i="20"/>
  <c r="AE179" i="20"/>
  <c r="AC173" i="20"/>
  <c r="AE163" i="20"/>
  <c r="AD155" i="20"/>
  <c r="AC150" i="20"/>
  <c r="AD145" i="20"/>
  <c r="AB139" i="20"/>
  <c r="AC126" i="20"/>
  <c r="AD121" i="20"/>
  <c r="AD115" i="20"/>
  <c r="AC107" i="20"/>
  <c r="AD99" i="20"/>
  <c r="AE89" i="20"/>
  <c r="AC83" i="20"/>
  <c r="AE73" i="20"/>
  <c r="AC67" i="20"/>
  <c r="AE57" i="20"/>
  <c r="AC51" i="20"/>
  <c r="AE41" i="20"/>
  <c r="AC35" i="20"/>
  <c r="AD25" i="20"/>
  <c r="AB148" i="20"/>
  <c r="AC68" i="20"/>
  <c r="AC52" i="20"/>
  <c r="AC196" i="20"/>
  <c r="AE180" i="20"/>
  <c r="AD169" i="20"/>
  <c r="AD129" i="20"/>
  <c r="AD185" i="20"/>
  <c r="AC164" i="20"/>
  <c r="AC129" i="20"/>
  <c r="AC185" i="20"/>
  <c r="AB169" i="20"/>
  <c r="AE150" i="20"/>
  <c r="AE145" i="20"/>
  <c r="AB129" i="20"/>
  <c r="AD67" i="20"/>
  <c r="AD51" i="20"/>
  <c r="AE25" i="20"/>
  <c r="AC195" i="20"/>
  <c r="AD189" i="20"/>
  <c r="AE182" i="20"/>
  <c r="AB178" i="20"/>
  <c r="AE171" i="20"/>
  <c r="AE166" i="20"/>
  <c r="AE161" i="20"/>
  <c r="AC155" i="20"/>
  <c r="AB150" i="20"/>
  <c r="AC144" i="20"/>
  <c r="AD137" i="20"/>
  <c r="AE131" i="20"/>
  <c r="AC121" i="20"/>
  <c r="AC115" i="20"/>
  <c r="AE105" i="20"/>
  <c r="AC99" i="20"/>
  <c r="AD89" i="20"/>
  <c r="AD81" i="20"/>
  <c r="AD73" i="20"/>
  <c r="AD65" i="20"/>
  <c r="AD57" i="20"/>
  <c r="AD49" i="20"/>
  <c r="AD41" i="20"/>
  <c r="AD33" i="20"/>
  <c r="AC22" i="20"/>
  <c r="AB196" i="20"/>
  <c r="AC180" i="20"/>
  <c r="AC169" i="20"/>
  <c r="AE195" i="20"/>
  <c r="AE155" i="20"/>
  <c r="AE115" i="20"/>
  <c r="AC19" i="20"/>
  <c r="AC182" i="20"/>
  <c r="AE177" i="20"/>
  <c r="AC166" i="20"/>
  <c r="AD161" i="20"/>
  <c r="AE148" i="20"/>
  <c r="AC137" i="20"/>
  <c r="AB121" i="20"/>
  <c r="AD105" i="20"/>
  <c r="AD97" i="20"/>
  <c r="AC81" i="20"/>
  <c r="AC65" i="20"/>
  <c r="AC49" i="20"/>
  <c r="AC33" i="20"/>
  <c r="AD167" i="20"/>
  <c r="AE167" i="20"/>
  <c r="AC143" i="20"/>
  <c r="AB143" i="20"/>
  <c r="AC127" i="20"/>
  <c r="AD127" i="20"/>
  <c r="AE127" i="20"/>
  <c r="AD143" i="20"/>
  <c r="AC23" i="20"/>
  <c r="AC17" i="20"/>
  <c r="AD194" i="20"/>
  <c r="AE194" i="20"/>
  <c r="AD186" i="20"/>
  <c r="AE186" i="20"/>
  <c r="AB186" i="20"/>
  <c r="AC186" i="20"/>
  <c r="AD170" i="20"/>
  <c r="AB170" i="20"/>
  <c r="AE170" i="20"/>
  <c r="AC170" i="20"/>
  <c r="AD154" i="20"/>
  <c r="AE154" i="20"/>
  <c r="AB154" i="20"/>
  <c r="AC154" i="20"/>
  <c r="AD138" i="20"/>
  <c r="AB138" i="20"/>
  <c r="AC138" i="20"/>
  <c r="AE138" i="20"/>
  <c r="AE130" i="20"/>
  <c r="AD130" i="20"/>
  <c r="AB130" i="20"/>
  <c r="AC130" i="20"/>
  <c r="AE122" i="20"/>
  <c r="AD122" i="20"/>
  <c r="AB122" i="20"/>
  <c r="AC122" i="20"/>
  <c r="AE114" i="20"/>
  <c r="AD114" i="20"/>
  <c r="AB114" i="20"/>
  <c r="AC114" i="20"/>
  <c r="AE106" i="20"/>
  <c r="AD106" i="20"/>
  <c r="AE98" i="20"/>
  <c r="AD98" i="20"/>
  <c r="AB98" i="20"/>
  <c r="AC98" i="20"/>
  <c r="AE90" i="20"/>
  <c r="AD90" i="20"/>
  <c r="AE82" i="20"/>
  <c r="AD82" i="20"/>
  <c r="AB82" i="20"/>
  <c r="AC82" i="20"/>
  <c r="AE74" i="20"/>
  <c r="AD74" i="20"/>
  <c r="AE66" i="20"/>
  <c r="AD66" i="20"/>
  <c r="AB66" i="20"/>
  <c r="AC66" i="20"/>
  <c r="AE58" i="20"/>
  <c r="AD58" i="20"/>
  <c r="AE50" i="20"/>
  <c r="AD50" i="20"/>
  <c r="AB50" i="20"/>
  <c r="AC50" i="20"/>
  <c r="AE42" i="20"/>
  <c r="AD42" i="20"/>
  <c r="AE34" i="20"/>
  <c r="AD34" i="20"/>
  <c r="AB34" i="20"/>
  <c r="AC34" i="20"/>
  <c r="AE26" i="20"/>
  <c r="AD26" i="20"/>
  <c r="AC194" i="20"/>
  <c r="AC178" i="20"/>
  <c r="AB162" i="20"/>
  <c r="AE157" i="20"/>
  <c r="AD141" i="20"/>
  <c r="AD87" i="20"/>
  <c r="AC74" i="20"/>
  <c r="AC39" i="20"/>
  <c r="AB26" i="20"/>
  <c r="AD183" i="20"/>
  <c r="AE183" i="20"/>
  <c r="AB159" i="20"/>
  <c r="AC159" i="20"/>
  <c r="AC135" i="20"/>
  <c r="AD135" i="20"/>
  <c r="AE135" i="20"/>
  <c r="AC119" i="20"/>
  <c r="AD119" i="20"/>
  <c r="AE119" i="20"/>
  <c r="AB63" i="20"/>
  <c r="AC63" i="20"/>
  <c r="AD63" i="20"/>
  <c r="AE63" i="20"/>
  <c r="AB47" i="20"/>
  <c r="AC47" i="20"/>
  <c r="AD47" i="20"/>
  <c r="AE47" i="20"/>
  <c r="AC87" i="20"/>
  <c r="AE55" i="20"/>
  <c r="AB135" i="20"/>
  <c r="AE103" i="20"/>
  <c r="AD55" i="20"/>
  <c r="AC151" i="20"/>
  <c r="AD103" i="20"/>
  <c r="AC55" i="20"/>
  <c r="AE23" i="20"/>
  <c r="AC189" i="20"/>
  <c r="AC167" i="20"/>
  <c r="AE143" i="20"/>
  <c r="AB119" i="20"/>
  <c r="AC109" i="20"/>
  <c r="AC103" i="20"/>
  <c r="AB90" i="20"/>
  <c r="AE71" i="20"/>
  <c r="AD23" i="20"/>
  <c r="AB191" i="20"/>
  <c r="AC191" i="20"/>
  <c r="AD151" i="20"/>
  <c r="AE151" i="20"/>
  <c r="AB111" i="20"/>
  <c r="AC111" i="20"/>
  <c r="AD111" i="20"/>
  <c r="AE111" i="20"/>
  <c r="AB95" i="20"/>
  <c r="AC95" i="20"/>
  <c r="AE95" i="20"/>
  <c r="AD95" i="20"/>
  <c r="AB79" i="20"/>
  <c r="AC79" i="20"/>
  <c r="AD79" i="20"/>
  <c r="AE79" i="20"/>
  <c r="AB31" i="20"/>
  <c r="AC31" i="20"/>
  <c r="AD31" i="20"/>
  <c r="AE31" i="20"/>
  <c r="AE159" i="20"/>
  <c r="AD71" i="20"/>
  <c r="AD192" i="20"/>
  <c r="AE192" i="20"/>
  <c r="AD184" i="20"/>
  <c r="AC184" i="20"/>
  <c r="AB184" i="20"/>
  <c r="AD176" i="20"/>
  <c r="AE176" i="20"/>
  <c r="AD168" i="20"/>
  <c r="AC168" i="20"/>
  <c r="AB168" i="20"/>
  <c r="AD160" i="20"/>
  <c r="AE160" i="20"/>
  <c r="AD152" i="20"/>
  <c r="AB152" i="20"/>
  <c r="AC152" i="20"/>
  <c r="AD144" i="20"/>
  <c r="AE144" i="20"/>
  <c r="AE136" i="20"/>
  <c r="AD136" i="20"/>
  <c r="AB136" i="20"/>
  <c r="AE128" i="20"/>
  <c r="AD128" i="20"/>
  <c r="AB128" i="20"/>
  <c r="AE120" i="20"/>
  <c r="AD120" i="20"/>
  <c r="AB120" i="20"/>
  <c r="AE112" i="20"/>
  <c r="AD112" i="20"/>
  <c r="AE104" i="20"/>
  <c r="AD104" i="20"/>
  <c r="AB104" i="20"/>
  <c r="AC104" i="20"/>
  <c r="AE96" i="20"/>
  <c r="AD96" i="20"/>
  <c r="AB96" i="20"/>
  <c r="AE88" i="20"/>
  <c r="AD88" i="20"/>
  <c r="AB88" i="20"/>
  <c r="AC88" i="20"/>
  <c r="AE80" i="20"/>
  <c r="AD80" i="20"/>
  <c r="AB80" i="20"/>
  <c r="AE72" i="20"/>
  <c r="AD72" i="20"/>
  <c r="AB72" i="20"/>
  <c r="AC72" i="20"/>
  <c r="AE64" i="20"/>
  <c r="AD64" i="20"/>
  <c r="AB64" i="20"/>
  <c r="AE56" i="20"/>
  <c r="AD56" i="20"/>
  <c r="AB56" i="20"/>
  <c r="AC56" i="20"/>
  <c r="AE48" i="20"/>
  <c r="AD48" i="20"/>
  <c r="AB48" i="20"/>
  <c r="AE40" i="20"/>
  <c r="AD40" i="20"/>
  <c r="AB40" i="20"/>
  <c r="AC40" i="20"/>
  <c r="AE32" i="20"/>
  <c r="AD32" i="20"/>
  <c r="AB32" i="20"/>
  <c r="AE24" i="20"/>
  <c r="AD24" i="20"/>
  <c r="AB24" i="20"/>
  <c r="AC24" i="20"/>
  <c r="AB192" i="20"/>
  <c r="AB183" i="20"/>
  <c r="AE162" i="20"/>
  <c r="AD159" i="20"/>
  <c r="AC146" i="20"/>
  <c r="AC128" i="20"/>
  <c r="AC106" i="20"/>
  <c r="AC96" i="20"/>
  <c r="AC71" i="20"/>
  <c r="AB58" i="20"/>
  <c r="AE39" i="20"/>
  <c r="AE17" i="20"/>
  <c r="AB17" i="20"/>
  <c r="AB175" i="20"/>
  <c r="AC175" i="20"/>
  <c r="AB167" i="20"/>
  <c r="AC181" i="20"/>
  <c r="AD181" i="20"/>
  <c r="AE181" i="20"/>
  <c r="AC165" i="20"/>
  <c r="AD165" i="20"/>
  <c r="AE165" i="20"/>
  <c r="AC149" i="20"/>
  <c r="AD149" i="20"/>
  <c r="AE149" i="20"/>
  <c r="AD133" i="20"/>
  <c r="AB133" i="20"/>
  <c r="AC133" i="20"/>
  <c r="AB125" i="20"/>
  <c r="AC125" i="20"/>
  <c r="AD125" i="20"/>
  <c r="AD117" i="20"/>
  <c r="AB117" i="20"/>
  <c r="AC117" i="20"/>
  <c r="AB101" i="20"/>
  <c r="AC101" i="20"/>
  <c r="AD101" i="20"/>
  <c r="AE101" i="20"/>
  <c r="AB93" i="20"/>
  <c r="AC93" i="20"/>
  <c r="AB85" i="20"/>
  <c r="AC85" i="20"/>
  <c r="AD85" i="20"/>
  <c r="AE85" i="20"/>
  <c r="AB77" i="20"/>
  <c r="AC77" i="20"/>
  <c r="AB69" i="20"/>
  <c r="AC69" i="20"/>
  <c r="AD69" i="20"/>
  <c r="AE69" i="20"/>
  <c r="AB61" i="20"/>
  <c r="AC61" i="20"/>
  <c r="AB53" i="20"/>
  <c r="AC53" i="20"/>
  <c r="AD53" i="20"/>
  <c r="AE53" i="20"/>
  <c r="AB45" i="20"/>
  <c r="AC45" i="20"/>
  <c r="AB37" i="20"/>
  <c r="AC37" i="20"/>
  <c r="AD37" i="20"/>
  <c r="AE37" i="20"/>
  <c r="AB29" i="20"/>
  <c r="AC29" i="20"/>
  <c r="AB21" i="20"/>
  <c r="AC21" i="20"/>
  <c r="AD21" i="20"/>
  <c r="AE21" i="20"/>
  <c r="AE191" i="20"/>
  <c r="AE178" i="20"/>
  <c r="AD175" i="20"/>
  <c r="AC162" i="20"/>
  <c r="AB146" i="20"/>
  <c r="AE141" i="20"/>
  <c r="AB127" i="20"/>
  <c r="AE117" i="20"/>
  <c r="AC112" i="20"/>
  <c r="AB106" i="20"/>
  <c r="AE87" i="20"/>
  <c r="AE45" i="20"/>
  <c r="AD39" i="20"/>
  <c r="AC26" i="20"/>
  <c r="AE68" i="20"/>
  <c r="AD68" i="20"/>
  <c r="AC92" i="20"/>
  <c r="AC44" i="20"/>
  <c r="AE188" i="20"/>
  <c r="AD179" i="20"/>
  <c r="AC177" i="20"/>
  <c r="AE172" i="20"/>
  <c r="AD163" i="20"/>
  <c r="AC161" i="20"/>
  <c r="AE156" i="20"/>
  <c r="AD147" i="20"/>
  <c r="AC145" i="20"/>
  <c r="AE140" i="20"/>
  <c r="AC105" i="20"/>
  <c r="AC89" i="20"/>
  <c r="AC73" i="20"/>
  <c r="AC57" i="20"/>
  <c r="AC41" i="20"/>
  <c r="AB28" i="20"/>
  <c r="AC25" i="20"/>
  <c r="AE132" i="20"/>
  <c r="AD132" i="20"/>
  <c r="AE124" i="20"/>
  <c r="AD124" i="20"/>
  <c r="AE116" i="20"/>
  <c r="AD116" i="20"/>
  <c r="AE108" i="20"/>
  <c r="AD108" i="20"/>
  <c r="AE100" i="20"/>
  <c r="AD100" i="20"/>
  <c r="AE92" i="20"/>
  <c r="AD92" i="20"/>
  <c r="AE76" i="20"/>
  <c r="AD76" i="20"/>
  <c r="AE134" i="20"/>
  <c r="AD134" i="20"/>
  <c r="AE126" i="20"/>
  <c r="AD126" i="20"/>
  <c r="AE118" i="20"/>
  <c r="AD118" i="20"/>
  <c r="AE110" i="20"/>
  <c r="AD110" i="20"/>
  <c r="AE102" i="20"/>
  <c r="AD102" i="20"/>
  <c r="AE94" i="20"/>
  <c r="AD94" i="20"/>
  <c r="AE86" i="20"/>
  <c r="AD86" i="20"/>
  <c r="AE78" i="20"/>
  <c r="AD78" i="20"/>
  <c r="AE70" i="20"/>
  <c r="AD70" i="20"/>
  <c r="AE62" i="20"/>
  <c r="AD62" i="20"/>
  <c r="AE54" i="20"/>
  <c r="AD54" i="20"/>
  <c r="AE46" i="20"/>
  <c r="AD46" i="20"/>
  <c r="AE38" i="20"/>
  <c r="AD38" i="20"/>
  <c r="AE30" i="20"/>
  <c r="AD30" i="20"/>
  <c r="AE22" i="20"/>
  <c r="AD22" i="20"/>
  <c r="AE196" i="20"/>
  <c r="AE190" i="20"/>
  <c r="AC188" i="20"/>
  <c r="AC179" i="20"/>
  <c r="AE174" i="20"/>
  <c r="AC172" i="20"/>
  <c r="AC163" i="20"/>
  <c r="AE158" i="20"/>
  <c r="AC156" i="20"/>
  <c r="AC147" i="20"/>
  <c r="AE142" i="20"/>
  <c r="AC140" i="20"/>
  <c r="AE107" i="20"/>
  <c r="AE91" i="20"/>
  <c r="AE75" i="20"/>
  <c r="AE59" i="20"/>
  <c r="AE43" i="20"/>
  <c r="AE27" i="20"/>
  <c r="AE84" i="20"/>
  <c r="AD84" i="20"/>
  <c r="AE60" i="20"/>
  <c r="AD60" i="20"/>
  <c r="AE52" i="20"/>
  <c r="AD52" i="20"/>
  <c r="AE44" i="20"/>
  <c r="AD44" i="20"/>
  <c r="AE36" i="20"/>
  <c r="AD36" i="20"/>
  <c r="AE28" i="20"/>
  <c r="AD28" i="20"/>
  <c r="AC108" i="20"/>
  <c r="AC76" i="20"/>
  <c r="AC60" i="20"/>
  <c r="AC190" i="20"/>
  <c r="AB188" i="20"/>
  <c r="AC174" i="20"/>
  <c r="AB172" i="20"/>
  <c r="AC158" i="20"/>
  <c r="AB156" i="20"/>
  <c r="AC142" i="20"/>
  <c r="AB140" i="20"/>
  <c r="AC132" i="20"/>
  <c r="AC124" i="20"/>
  <c r="AC116" i="20"/>
  <c r="AE113" i="20"/>
  <c r="AC110" i="20"/>
  <c r="AD107" i="20"/>
  <c r="AE97" i="20"/>
  <c r="AC94" i="20"/>
  <c r="AD91" i="20"/>
  <c r="AE81" i="20"/>
  <c r="AC78" i="20"/>
  <c r="AD75" i="20"/>
  <c r="AE65" i="20"/>
  <c r="AC62" i="20"/>
  <c r="AD59" i="20"/>
  <c r="AE49" i="20"/>
  <c r="AC46" i="20"/>
  <c r="AD43" i="20"/>
  <c r="AE33" i="20"/>
  <c r="AC30" i="20"/>
  <c r="AD27" i="20"/>
  <c r="AC20" i="20"/>
  <c r="AD17" i="20"/>
  <c r="AB18" i="20"/>
  <c r="AE18" i="20"/>
  <c r="AD20" i="20"/>
  <c r="AD18" i="20"/>
  <c r="A18" i="19"/>
  <c r="B18" i="19"/>
  <c r="C18" i="19"/>
  <c r="A19" i="19"/>
  <c r="B19" i="19"/>
  <c r="C19" i="19"/>
  <c r="A20" i="19"/>
  <c r="B20" i="19"/>
  <c r="C20" i="19"/>
  <c r="A21" i="19"/>
  <c r="B21" i="19"/>
  <c r="C21" i="19"/>
  <c r="A22" i="19"/>
  <c r="B22" i="19"/>
  <c r="C22" i="19"/>
  <c r="A23" i="19"/>
  <c r="B23" i="19"/>
  <c r="C23" i="19"/>
  <c r="A24" i="19"/>
  <c r="B24" i="19"/>
  <c r="C24" i="19"/>
  <c r="A25" i="19"/>
  <c r="B25" i="19"/>
  <c r="C25" i="19"/>
  <c r="A26" i="19"/>
  <c r="B26" i="19"/>
  <c r="C26" i="19"/>
  <c r="A27" i="19"/>
  <c r="B27" i="19"/>
  <c r="C27" i="19"/>
  <c r="A28" i="19"/>
  <c r="B28" i="19"/>
  <c r="C28" i="19"/>
  <c r="A29" i="19"/>
  <c r="B29" i="19"/>
  <c r="C29" i="19"/>
  <c r="A30" i="19"/>
  <c r="B30" i="19"/>
  <c r="C30" i="19"/>
  <c r="A31" i="19"/>
  <c r="B31" i="19"/>
  <c r="C31" i="19"/>
  <c r="A32" i="19"/>
  <c r="B32" i="19"/>
  <c r="C32" i="19"/>
  <c r="A33" i="19"/>
  <c r="B33" i="19"/>
  <c r="C33" i="19"/>
  <c r="A34" i="19"/>
  <c r="B34" i="19"/>
  <c r="C34" i="19"/>
  <c r="A35" i="19"/>
  <c r="B35" i="19"/>
  <c r="C35" i="19"/>
  <c r="A36" i="19"/>
  <c r="B36" i="19"/>
  <c r="C36" i="19"/>
  <c r="A37" i="19"/>
  <c r="B37" i="19"/>
  <c r="C37" i="19"/>
  <c r="A38" i="19"/>
  <c r="B38" i="19"/>
  <c r="C38" i="19"/>
  <c r="A39" i="19"/>
  <c r="B39" i="19"/>
  <c r="C39" i="19"/>
  <c r="A40" i="19"/>
  <c r="B40" i="19"/>
  <c r="C40" i="19"/>
  <c r="A41" i="19"/>
  <c r="B41" i="19"/>
  <c r="C41" i="19"/>
  <c r="A42" i="19"/>
  <c r="B42" i="19"/>
  <c r="C42" i="19"/>
  <c r="A43" i="19"/>
  <c r="B43" i="19"/>
  <c r="C43" i="19"/>
  <c r="A44" i="19"/>
  <c r="B44" i="19"/>
  <c r="C44" i="19"/>
  <c r="A45" i="19"/>
  <c r="B45" i="19"/>
  <c r="C45" i="19"/>
  <c r="A46" i="19"/>
  <c r="B46" i="19"/>
  <c r="C46" i="19"/>
  <c r="A47" i="19"/>
  <c r="B47" i="19"/>
  <c r="C47" i="19"/>
  <c r="A48" i="19"/>
  <c r="B48" i="19"/>
  <c r="C48" i="19"/>
  <c r="A49" i="19"/>
  <c r="B49" i="19"/>
  <c r="C49" i="19"/>
  <c r="A50" i="19"/>
  <c r="B50" i="19"/>
  <c r="C50" i="19"/>
  <c r="A51" i="19"/>
  <c r="B51" i="19"/>
  <c r="C51" i="19"/>
  <c r="A52" i="19"/>
  <c r="B52" i="19"/>
  <c r="C52" i="19"/>
  <c r="A53" i="19"/>
  <c r="B53" i="19"/>
  <c r="C53" i="19"/>
  <c r="A54" i="19"/>
  <c r="B54" i="19"/>
  <c r="C54" i="19"/>
  <c r="A55" i="19"/>
  <c r="B55" i="19"/>
  <c r="C55" i="19"/>
  <c r="A56" i="19"/>
  <c r="B56" i="19"/>
  <c r="C56" i="19"/>
  <c r="A57" i="19"/>
  <c r="B57" i="19"/>
  <c r="C57" i="19"/>
  <c r="A58" i="19"/>
  <c r="B58" i="19"/>
  <c r="C58" i="19"/>
  <c r="A59" i="19"/>
  <c r="B59" i="19"/>
  <c r="C59" i="19"/>
  <c r="A60" i="19"/>
  <c r="B60" i="19"/>
  <c r="C60" i="19"/>
  <c r="A61" i="19"/>
  <c r="B61" i="19"/>
  <c r="C61" i="19"/>
  <c r="A62" i="19"/>
  <c r="B62" i="19"/>
  <c r="C62" i="19"/>
  <c r="A63" i="19"/>
  <c r="B63" i="19"/>
  <c r="C63" i="19"/>
  <c r="A64" i="19"/>
  <c r="B64" i="19"/>
  <c r="C64" i="19"/>
  <c r="A65" i="19"/>
  <c r="B65" i="19"/>
  <c r="C65" i="19"/>
  <c r="A66" i="19"/>
  <c r="B66" i="19"/>
  <c r="C66" i="19"/>
  <c r="A67" i="19"/>
  <c r="B67" i="19"/>
  <c r="C67" i="19"/>
  <c r="A68" i="19"/>
  <c r="B68" i="19"/>
  <c r="C68" i="19"/>
  <c r="A69" i="19"/>
  <c r="B69" i="19"/>
  <c r="C69" i="19"/>
  <c r="A70" i="19"/>
  <c r="B70" i="19"/>
  <c r="C70" i="19"/>
  <c r="A71" i="19"/>
  <c r="B71" i="19"/>
  <c r="C71" i="19"/>
  <c r="A72" i="19"/>
  <c r="B72" i="19"/>
  <c r="C72" i="19"/>
  <c r="A73" i="19"/>
  <c r="B73" i="19"/>
  <c r="C73" i="19"/>
  <c r="A74" i="19"/>
  <c r="B74" i="19"/>
  <c r="C74" i="19"/>
  <c r="A75" i="19"/>
  <c r="B75" i="19"/>
  <c r="C75" i="19"/>
  <c r="A76" i="19"/>
  <c r="B76" i="19"/>
  <c r="C76" i="19"/>
  <c r="A77" i="19"/>
  <c r="B77" i="19"/>
  <c r="C77" i="19"/>
  <c r="A78" i="19"/>
  <c r="B78" i="19"/>
  <c r="C78" i="19"/>
  <c r="A79" i="19"/>
  <c r="B79" i="19"/>
  <c r="C79" i="19"/>
  <c r="A80" i="19"/>
  <c r="B80" i="19"/>
  <c r="C80" i="19"/>
  <c r="A81" i="19"/>
  <c r="B81" i="19"/>
  <c r="C81" i="19"/>
  <c r="A82" i="19"/>
  <c r="B82" i="19"/>
  <c r="C82" i="19"/>
  <c r="A83" i="19"/>
  <c r="B83" i="19"/>
  <c r="C83" i="19"/>
  <c r="A84" i="19"/>
  <c r="B84" i="19"/>
  <c r="C84" i="19"/>
  <c r="A85" i="19"/>
  <c r="B85" i="19"/>
  <c r="C85" i="19"/>
  <c r="A86" i="19"/>
  <c r="B86" i="19"/>
  <c r="C86" i="19"/>
  <c r="A87" i="19"/>
  <c r="B87" i="19"/>
  <c r="C87" i="19"/>
  <c r="A88" i="19"/>
  <c r="B88" i="19"/>
  <c r="C88" i="19"/>
  <c r="A89" i="19"/>
  <c r="B89" i="19"/>
  <c r="C89" i="19"/>
  <c r="A90" i="19"/>
  <c r="B90" i="19"/>
  <c r="C90" i="19"/>
  <c r="A91" i="19"/>
  <c r="B91" i="19"/>
  <c r="C91" i="19"/>
  <c r="A92" i="19"/>
  <c r="B92" i="19"/>
  <c r="C92" i="19"/>
  <c r="A93" i="19"/>
  <c r="B93" i="19"/>
  <c r="C93" i="19"/>
  <c r="A94" i="19"/>
  <c r="B94" i="19"/>
  <c r="C94" i="19"/>
  <c r="A95" i="19"/>
  <c r="B95" i="19"/>
  <c r="C95" i="19"/>
  <c r="A96" i="19"/>
  <c r="B96" i="19"/>
  <c r="C96" i="19"/>
  <c r="A97" i="19"/>
  <c r="B97" i="19"/>
  <c r="C97" i="19"/>
  <c r="A98" i="19"/>
  <c r="B98" i="19"/>
  <c r="C98" i="19"/>
  <c r="A99" i="19"/>
  <c r="B99" i="19"/>
  <c r="C99" i="19"/>
  <c r="A100" i="19"/>
  <c r="B100" i="19"/>
  <c r="C100" i="19"/>
  <c r="A101" i="19"/>
  <c r="B101" i="19"/>
  <c r="C101" i="19"/>
  <c r="A102" i="19"/>
  <c r="B102" i="19"/>
  <c r="C102" i="19"/>
  <c r="A103" i="19"/>
  <c r="B103" i="19"/>
  <c r="C103" i="19"/>
  <c r="A104" i="19"/>
  <c r="B104" i="19"/>
  <c r="C104" i="19"/>
  <c r="A105" i="19"/>
  <c r="B105" i="19"/>
  <c r="C105" i="19"/>
  <c r="A106" i="19"/>
  <c r="B106" i="19"/>
  <c r="C106" i="19"/>
  <c r="A107" i="19"/>
  <c r="B107" i="19"/>
  <c r="C107" i="19"/>
  <c r="A108" i="19"/>
  <c r="B108" i="19"/>
  <c r="C108" i="19"/>
  <c r="A109" i="19"/>
  <c r="B109" i="19"/>
  <c r="C109" i="19"/>
  <c r="A110" i="19"/>
  <c r="B110" i="19"/>
  <c r="C110" i="19"/>
  <c r="A111" i="19"/>
  <c r="B111" i="19"/>
  <c r="C111" i="19"/>
  <c r="A112" i="19"/>
  <c r="B112" i="19"/>
  <c r="C112" i="19"/>
  <c r="A113" i="19"/>
  <c r="B113" i="19"/>
  <c r="C113" i="19"/>
  <c r="A114" i="19"/>
  <c r="B114" i="19"/>
  <c r="C114" i="19"/>
  <c r="A115" i="19"/>
  <c r="B115" i="19"/>
  <c r="C115" i="19"/>
  <c r="A116" i="19"/>
  <c r="B116" i="19"/>
  <c r="C116" i="19"/>
  <c r="A117" i="19"/>
  <c r="B117" i="19"/>
  <c r="C117" i="19"/>
  <c r="A118" i="19"/>
  <c r="B118" i="19"/>
  <c r="C118" i="19"/>
  <c r="A119" i="19"/>
  <c r="B119" i="19"/>
  <c r="C119" i="19"/>
  <c r="A120" i="19"/>
  <c r="B120" i="19"/>
  <c r="C120" i="19"/>
  <c r="A121" i="19"/>
  <c r="B121" i="19"/>
  <c r="C121" i="19"/>
  <c r="A122" i="19"/>
  <c r="B122" i="19"/>
  <c r="C122" i="19"/>
  <c r="A123" i="19"/>
  <c r="B123" i="19"/>
  <c r="C123" i="19"/>
  <c r="A124" i="19"/>
  <c r="B124" i="19"/>
  <c r="C124" i="19"/>
  <c r="A125" i="19"/>
  <c r="B125" i="19"/>
  <c r="C125" i="19"/>
  <c r="A126" i="19"/>
  <c r="B126" i="19"/>
  <c r="C126" i="19"/>
  <c r="A127" i="19"/>
  <c r="B127" i="19"/>
  <c r="C127" i="19"/>
  <c r="A128" i="19"/>
  <c r="B128" i="19"/>
  <c r="C128" i="19"/>
  <c r="A129" i="19"/>
  <c r="B129" i="19"/>
  <c r="C129" i="19"/>
  <c r="A130" i="19"/>
  <c r="B130" i="19"/>
  <c r="C130" i="19"/>
  <c r="A131" i="19"/>
  <c r="B131" i="19"/>
  <c r="C131" i="19"/>
  <c r="A132" i="19"/>
  <c r="B132" i="19"/>
  <c r="C132" i="19"/>
  <c r="A133" i="19"/>
  <c r="B133" i="19"/>
  <c r="C133" i="19"/>
  <c r="A134" i="19"/>
  <c r="B134" i="19"/>
  <c r="C134" i="19"/>
  <c r="A135" i="19"/>
  <c r="B135" i="19"/>
  <c r="C135" i="19"/>
  <c r="A136" i="19"/>
  <c r="B136" i="19"/>
  <c r="C136" i="19"/>
  <c r="A137" i="19"/>
  <c r="B137" i="19"/>
  <c r="C137" i="19"/>
  <c r="A138" i="19"/>
  <c r="B138" i="19"/>
  <c r="C138" i="19"/>
  <c r="A139" i="19"/>
  <c r="B139" i="19"/>
  <c r="C139" i="19"/>
  <c r="A140" i="19"/>
  <c r="B140" i="19"/>
  <c r="C140" i="19"/>
  <c r="A141" i="19"/>
  <c r="B141" i="19"/>
  <c r="C141" i="19"/>
  <c r="A142" i="19"/>
  <c r="B142" i="19"/>
  <c r="C142" i="19"/>
  <c r="A143" i="19"/>
  <c r="B143" i="19"/>
  <c r="C143" i="19"/>
  <c r="A144" i="19"/>
  <c r="B144" i="19"/>
  <c r="C144" i="19"/>
  <c r="A145" i="19"/>
  <c r="B145" i="19"/>
  <c r="C145" i="19"/>
  <c r="A146" i="19"/>
  <c r="B146" i="19"/>
  <c r="C146" i="19"/>
  <c r="A147" i="19"/>
  <c r="B147" i="19"/>
  <c r="C147" i="19"/>
  <c r="A148" i="19"/>
  <c r="B148" i="19"/>
  <c r="C148" i="19"/>
  <c r="A149" i="19"/>
  <c r="B149" i="19"/>
  <c r="C149" i="19"/>
  <c r="A150" i="19"/>
  <c r="B150" i="19"/>
  <c r="C150" i="19"/>
  <c r="A151" i="19"/>
  <c r="B151" i="19"/>
  <c r="C151" i="19"/>
  <c r="A152" i="19"/>
  <c r="B152" i="19"/>
  <c r="C152" i="19"/>
  <c r="A153" i="19"/>
  <c r="B153" i="19"/>
  <c r="C153" i="19"/>
  <c r="A154" i="19"/>
  <c r="B154" i="19"/>
  <c r="C154" i="19"/>
  <c r="A155" i="19"/>
  <c r="B155" i="19"/>
  <c r="C155" i="19"/>
  <c r="A156" i="19"/>
  <c r="B156" i="19"/>
  <c r="C156" i="19"/>
  <c r="A157" i="19"/>
  <c r="B157" i="19"/>
  <c r="C157" i="19"/>
  <c r="A158" i="19"/>
  <c r="B158" i="19"/>
  <c r="C158" i="19"/>
  <c r="A159" i="19"/>
  <c r="B159" i="19"/>
  <c r="C159" i="19"/>
  <c r="A160" i="19"/>
  <c r="B160" i="19"/>
  <c r="C160" i="19"/>
  <c r="A161" i="19"/>
  <c r="B161" i="19"/>
  <c r="C161" i="19"/>
  <c r="A162" i="19"/>
  <c r="B162" i="19"/>
  <c r="C162" i="19"/>
  <c r="A163" i="19"/>
  <c r="B163" i="19"/>
  <c r="C163" i="19"/>
  <c r="A164" i="19"/>
  <c r="B164" i="19"/>
  <c r="C164" i="19"/>
  <c r="A165" i="19"/>
  <c r="B165" i="19"/>
  <c r="C165" i="19"/>
  <c r="A166" i="19"/>
  <c r="B166" i="19"/>
  <c r="C166" i="19"/>
  <c r="A167" i="19"/>
  <c r="B167" i="19"/>
  <c r="C167" i="19"/>
  <c r="A168" i="19"/>
  <c r="B168" i="19"/>
  <c r="C168" i="19"/>
  <c r="A169" i="19"/>
  <c r="B169" i="19"/>
  <c r="C169" i="19"/>
  <c r="A170" i="19"/>
  <c r="B170" i="19"/>
  <c r="C170" i="19"/>
  <c r="A171" i="19"/>
  <c r="B171" i="19"/>
  <c r="C171" i="19"/>
  <c r="A172" i="19"/>
  <c r="B172" i="19"/>
  <c r="C172" i="19"/>
  <c r="A173" i="19"/>
  <c r="B173" i="19"/>
  <c r="C173" i="19"/>
  <c r="A174" i="19"/>
  <c r="B174" i="19"/>
  <c r="C174" i="19"/>
  <c r="A175" i="19"/>
  <c r="B175" i="19"/>
  <c r="C175" i="19"/>
  <c r="A176" i="19"/>
  <c r="B176" i="19"/>
  <c r="C176" i="19"/>
  <c r="A177" i="19"/>
  <c r="B177" i="19"/>
  <c r="C177" i="19"/>
  <c r="A178" i="19"/>
  <c r="B178" i="19"/>
  <c r="C178" i="19"/>
  <c r="A179" i="19"/>
  <c r="B179" i="19"/>
  <c r="C179" i="19"/>
  <c r="A180" i="19"/>
  <c r="B180" i="19"/>
  <c r="C180" i="19"/>
  <c r="A181" i="19"/>
  <c r="B181" i="19"/>
  <c r="C181" i="19"/>
  <c r="A182" i="19"/>
  <c r="B182" i="19"/>
  <c r="C182" i="19"/>
  <c r="A183" i="19"/>
  <c r="B183" i="19"/>
  <c r="C183" i="19"/>
  <c r="A184" i="19"/>
  <c r="B184" i="19"/>
  <c r="C184" i="19"/>
  <c r="A185" i="19"/>
  <c r="B185" i="19"/>
  <c r="C185" i="19"/>
  <c r="A186" i="19"/>
  <c r="B186" i="19"/>
  <c r="C186" i="19"/>
  <c r="A187" i="19"/>
  <c r="B187" i="19"/>
  <c r="C187" i="19"/>
  <c r="A188" i="19"/>
  <c r="B188" i="19"/>
  <c r="C188" i="19"/>
  <c r="A189" i="19"/>
  <c r="B189" i="19"/>
  <c r="C189" i="19"/>
  <c r="A190" i="19"/>
  <c r="B190" i="19"/>
  <c r="C190" i="19"/>
  <c r="A191" i="19"/>
  <c r="B191" i="19"/>
  <c r="C191" i="19"/>
  <c r="A192" i="19"/>
  <c r="B192" i="19"/>
  <c r="C192" i="19"/>
  <c r="A193" i="19"/>
  <c r="B193" i="19"/>
  <c r="C193" i="19"/>
  <c r="A194" i="19"/>
  <c r="B194" i="19"/>
  <c r="C194" i="19"/>
  <c r="A195" i="19"/>
  <c r="B195" i="19"/>
  <c r="C195" i="19"/>
  <c r="A196" i="19"/>
  <c r="B196" i="19"/>
  <c r="C196" i="19"/>
  <c r="C17" i="19"/>
  <c r="B17" i="19"/>
  <c r="A17" i="19"/>
  <c r="Z196" i="19"/>
  <c r="Y196" i="19"/>
  <c r="X196" i="19"/>
  <c r="W196" i="19"/>
  <c r="Z195" i="19"/>
  <c r="Y195" i="19"/>
  <c r="X195" i="19"/>
  <c r="W195" i="19"/>
  <c r="Z194" i="19"/>
  <c r="Y194" i="19"/>
  <c r="X194" i="19"/>
  <c r="W194" i="19"/>
  <c r="Z193" i="19"/>
  <c r="Y193" i="19"/>
  <c r="X193" i="19"/>
  <c r="W193" i="19"/>
  <c r="Z192" i="19"/>
  <c r="Y192" i="19"/>
  <c r="X192" i="19"/>
  <c r="W192" i="19"/>
  <c r="Z191" i="19"/>
  <c r="Y191" i="19"/>
  <c r="X191" i="19"/>
  <c r="W191" i="19"/>
  <c r="Z190" i="19"/>
  <c r="Y190" i="19"/>
  <c r="X190" i="19"/>
  <c r="W190" i="19"/>
  <c r="Z189" i="19"/>
  <c r="Y189" i="19"/>
  <c r="X189" i="19"/>
  <c r="W189" i="19"/>
  <c r="Z188" i="19"/>
  <c r="Y188" i="19"/>
  <c r="X188" i="19"/>
  <c r="W188" i="19"/>
  <c r="Z187" i="19"/>
  <c r="Y187" i="19"/>
  <c r="X187" i="19"/>
  <c r="W187" i="19"/>
  <c r="Z186" i="19"/>
  <c r="Y186" i="19"/>
  <c r="X186" i="19"/>
  <c r="W186" i="19"/>
  <c r="Z185" i="19"/>
  <c r="Y185" i="19"/>
  <c r="X185" i="19"/>
  <c r="W185" i="19"/>
  <c r="Z184" i="19"/>
  <c r="Y184" i="19"/>
  <c r="X184" i="19"/>
  <c r="W184" i="19"/>
  <c r="Z183" i="19"/>
  <c r="Y183" i="19"/>
  <c r="X183" i="19"/>
  <c r="W183" i="19"/>
  <c r="Z182" i="19"/>
  <c r="Y182" i="19"/>
  <c r="X182" i="19"/>
  <c r="W182" i="19"/>
  <c r="Z181" i="19"/>
  <c r="Y181" i="19"/>
  <c r="X181" i="19"/>
  <c r="W181" i="19"/>
  <c r="Z180" i="19"/>
  <c r="Y180" i="19"/>
  <c r="X180" i="19"/>
  <c r="W180" i="19"/>
  <c r="Z179" i="19"/>
  <c r="Y179" i="19"/>
  <c r="X179" i="19"/>
  <c r="W179" i="19"/>
  <c r="Z178" i="19"/>
  <c r="Y178" i="19"/>
  <c r="X178" i="19"/>
  <c r="W178" i="19"/>
  <c r="Z177" i="19"/>
  <c r="Y177" i="19"/>
  <c r="X177" i="19"/>
  <c r="W177" i="19"/>
  <c r="Z176" i="19"/>
  <c r="Y176" i="19"/>
  <c r="X176" i="19"/>
  <c r="W176" i="19"/>
  <c r="Z175" i="19"/>
  <c r="Y175" i="19"/>
  <c r="X175" i="19"/>
  <c r="W175" i="19"/>
  <c r="Z174" i="19"/>
  <c r="Y174" i="19"/>
  <c r="X174" i="19"/>
  <c r="W174" i="19"/>
  <c r="Z173" i="19"/>
  <c r="Y173" i="19"/>
  <c r="X173" i="19"/>
  <c r="W173" i="19"/>
  <c r="Z172" i="19"/>
  <c r="Y172" i="19"/>
  <c r="X172" i="19"/>
  <c r="W172" i="19"/>
  <c r="Z171" i="19"/>
  <c r="Y171" i="19"/>
  <c r="X171" i="19"/>
  <c r="W171" i="19"/>
  <c r="Z170" i="19"/>
  <c r="Y170" i="19"/>
  <c r="X170" i="19"/>
  <c r="W170" i="19"/>
  <c r="Z169" i="19"/>
  <c r="Y169" i="19"/>
  <c r="X169" i="19"/>
  <c r="W169" i="19"/>
  <c r="Z168" i="19"/>
  <c r="Y168" i="19"/>
  <c r="X168" i="19"/>
  <c r="W168" i="19"/>
  <c r="Z167" i="19"/>
  <c r="Y167" i="19"/>
  <c r="X167" i="19"/>
  <c r="W167" i="19"/>
  <c r="Z166" i="19"/>
  <c r="Y166" i="19"/>
  <c r="X166" i="19"/>
  <c r="W166" i="19"/>
  <c r="Z165" i="19"/>
  <c r="Y165" i="19"/>
  <c r="X165" i="19"/>
  <c r="W165" i="19"/>
  <c r="Z164" i="19"/>
  <c r="Y164" i="19"/>
  <c r="X164" i="19"/>
  <c r="W164" i="19"/>
  <c r="Z163" i="19"/>
  <c r="Y163" i="19"/>
  <c r="X163" i="19"/>
  <c r="W163" i="19"/>
  <c r="Z162" i="19"/>
  <c r="Y162" i="19"/>
  <c r="X162" i="19"/>
  <c r="W162" i="19"/>
  <c r="Z161" i="19"/>
  <c r="Y161" i="19"/>
  <c r="X161" i="19"/>
  <c r="W161" i="19"/>
  <c r="Z160" i="19"/>
  <c r="Y160" i="19"/>
  <c r="X160" i="19"/>
  <c r="W160" i="19"/>
  <c r="Z159" i="19"/>
  <c r="Y159" i="19"/>
  <c r="X159" i="19"/>
  <c r="W159" i="19"/>
  <c r="Z158" i="19"/>
  <c r="Y158" i="19"/>
  <c r="X158" i="19"/>
  <c r="W158" i="19"/>
  <c r="Z157" i="19"/>
  <c r="Y157" i="19"/>
  <c r="X157" i="19"/>
  <c r="W157" i="19"/>
  <c r="Z156" i="19"/>
  <c r="Y156" i="19"/>
  <c r="X156" i="19"/>
  <c r="W156" i="19"/>
  <c r="Z155" i="19"/>
  <c r="Y155" i="19"/>
  <c r="X155" i="19"/>
  <c r="W155" i="19"/>
  <c r="Z154" i="19"/>
  <c r="Y154" i="19"/>
  <c r="X154" i="19"/>
  <c r="W154" i="19"/>
  <c r="Z153" i="19"/>
  <c r="Y153" i="19"/>
  <c r="X153" i="19"/>
  <c r="W153" i="19"/>
  <c r="Z152" i="19"/>
  <c r="Y152" i="19"/>
  <c r="X152" i="19"/>
  <c r="W152" i="19"/>
  <c r="Z151" i="19"/>
  <c r="Y151" i="19"/>
  <c r="X151" i="19"/>
  <c r="W151" i="19"/>
  <c r="Z150" i="19"/>
  <c r="Y150" i="19"/>
  <c r="X150" i="19"/>
  <c r="W150" i="19"/>
  <c r="Z149" i="19"/>
  <c r="Y149" i="19"/>
  <c r="X149" i="19"/>
  <c r="W149" i="19"/>
  <c r="Z148" i="19"/>
  <c r="Y148" i="19"/>
  <c r="X148" i="19"/>
  <c r="W148" i="19"/>
  <c r="Z147" i="19"/>
  <c r="Y147" i="19"/>
  <c r="X147" i="19"/>
  <c r="W147" i="19"/>
  <c r="Z146" i="19"/>
  <c r="Y146" i="19"/>
  <c r="X146" i="19"/>
  <c r="W146" i="19"/>
  <c r="Z145" i="19"/>
  <c r="Y145" i="19"/>
  <c r="X145" i="19"/>
  <c r="W145" i="19"/>
  <c r="Z144" i="19"/>
  <c r="Y144" i="19"/>
  <c r="X144" i="19"/>
  <c r="W144" i="19"/>
  <c r="Z143" i="19"/>
  <c r="Y143" i="19"/>
  <c r="X143" i="19"/>
  <c r="W143" i="19"/>
  <c r="Z142" i="19"/>
  <c r="Y142" i="19"/>
  <c r="X142" i="19"/>
  <c r="W142" i="19"/>
  <c r="Z141" i="19"/>
  <c r="Y141" i="19"/>
  <c r="X141" i="19"/>
  <c r="W141" i="19"/>
  <c r="Z140" i="19"/>
  <c r="Y140" i="19"/>
  <c r="X140" i="19"/>
  <c r="W140" i="19"/>
  <c r="Z139" i="19"/>
  <c r="Y139" i="19"/>
  <c r="X139" i="19"/>
  <c r="W139" i="19"/>
  <c r="Z138" i="19"/>
  <c r="Y138" i="19"/>
  <c r="X138" i="19"/>
  <c r="W138" i="19"/>
  <c r="Z137" i="19"/>
  <c r="Y137" i="19"/>
  <c r="X137" i="19"/>
  <c r="W137" i="19"/>
  <c r="Z136" i="19"/>
  <c r="Y136" i="19"/>
  <c r="X136" i="19"/>
  <c r="W136" i="19"/>
  <c r="Z135" i="19"/>
  <c r="Y135" i="19"/>
  <c r="X135" i="19"/>
  <c r="W135" i="19"/>
  <c r="Z134" i="19"/>
  <c r="Y134" i="19"/>
  <c r="X134" i="19"/>
  <c r="W134" i="19"/>
  <c r="Z133" i="19"/>
  <c r="Y133" i="19"/>
  <c r="X133" i="19"/>
  <c r="W133" i="19"/>
  <c r="Z132" i="19"/>
  <c r="Y132" i="19"/>
  <c r="X132" i="19"/>
  <c r="W132" i="19"/>
  <c r="Z131" i="19"/>
  <c r="Y131" i="19"/>
  <c r="X131" i="19"/>
  <c r="W131" i="19"/>
  <c r="Z130" i="19"/>
  <c r="Y130" i="19"/>
  <c r="X130" i="19"/>
  <c r="W130" i="19"/>
  <c r="Z129" i="19"/>
  <c r="Y129" i="19"/>
  <c r="X129" i="19"/>
  <c r="W129" i="19"/>
  <c r="Z128" i="19"/>
  <c r="Y128" i="19"/>
  <c r="X128" i="19"/>
  <c r="W128" i="19"/>
  <c r="Z127" i="19"/>
  <c r="Y127" i="19"/>
  <c r="X127" i="19"/>
  <c r="W127" i="19"/>
  <c r="Z126" i="19"/>
  <c r="Y126" i="19"/>
  <c r="X126" i="19"/>
  <c r="W126" i="19"/>
  <c r="Z125" i="19"/>
  <c r="Y125" i="19"/>
  <c r="X125" i="19"/>
  <c r="W125" i="19"/>
  <c r="Z124" i="19"/>
  <c r="Y124" i="19"/>
  <c r="X124" i="19"/>
  <c r="W124" i="19"/>
  <c r="Z123" i="19"/>
  <c r="Y123" i="19"/>
  <c r="X123" i="19"/>
  <c r="W123" i="19"/>
  <c r="Z122" i="19"/>
  <c r="Y122" i="19"/>
  <c r="X122" i="19"/>
  <c r="W122" i="19"/>
  <c r="Z121" i="19"/>
  <c r="Y121" i="19"/>
  <c r="X121" i="19"/>
  <c r="W121" i="19"/>
  <c r="Z120" i="19"/>
  <c r="Y120" i="19"/>
  <c r="X120" i="19"/>
  <c r="W120" i="19"/>
  <c r="Z119" i="19"/>
  <c r="Y119" i="19"/>
  <c r="X119" i="19"/>
  <c r="W119" i="19"/>
  <c r="Z118" i="19"/>
  <c r="Y118" i="19"/>
  <c r="X118" i="19"/>
  <c r="W118" i="19"/>
  <c r="Z117" i="19"/>
  <c r="Y117" i="19"/>
  <c r="X117" i="19"/>
  <c r="W117" i="19"/>
  <c r="Z116" i="19"/>
  <c r="Y116" i="19"/>
  <c r="X116" i="19"/>
  <c r="W116" i="19"/>
  <c r="Z115" i="19"/>
  <c r="Y115" i="19"/>
  <c r="X115" i="19"/>
  <c r="W115" i="19"/>
  <c r="Z114" i="19"/>
  <c r="Y114" i="19"/>
  <c r="X114" i="19"/>
  <c r="W114" i="19"/>
  <c r="Z113" i="19"/>
  <c r="Y113" i="19"/>
  <c r="X113" i="19"/>
  <c r="W113" i="19"/>
  <c r="Z112" i="19"/>
  <c r="Y112" i="19"/>
  <c r="X112" i="19"/>
  <c r="W112" i="19"/>
  <c r="Z111" i="19"/>
  <c r="Y111" i="19"/>
  <c r="X111" i="19"/>
  <c r="W111" i="19"/>
  <c r="Z110" i="19"/>
  <c r="Y110" i="19"/>
  <c r="X110" i="19"/>
  <c r="W110" i="19"/>
  <c r="Z109" i="19"/>
  <c r="Y109" i="19"/>
  <c r="X109" i="19"/>
  <c r="W109" i="19"/>
  <c r="Z108" i="19"/>
  <c r="Y108" i="19"/>
  <c r="X108" i="19"/>
  <c r="W108" i="19"/>
  <c r="Z107" i="19"/>
  <c r="Y107" i="19"/>
  <c r="X107" i="19"/>
  <c r="W107" i="19"/>
  <c r="Z106" i="19"/>
  <c r="Y106" i="19"/>
  <c r="X106" i="19"/>
  <c r="W106" i="19"/>
  <c r="Z105" i="19"/>
  <c r="Y105" i="19"/>
  <c r="X105" i="19"/>
  <c r="W105" i="19"/>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Z45" i="19"/>
  <c r="Y45" i="19"/>
  <c r="X45" i="19"/>
  <c r="W45" i="19"/>
  <c r="Z44" i="19"/>
  <c r="Y44" i="19"/>
  <c r="X44" i="19"/>
  <c r="W44" i="19"/>
  <c r="Z43" i="19"/>
  <c r="Y43" i="19"/>
  <c r="X43" i="19"/>
  <c r="W43" i="19"/>
  <c r="Z42" i="19"/>
  <c r="Y42" i="19"/>
  <c r="X42" i="19"/>
  <c r="W42" i="19"/>
  <c r="Z41" i="19"/>
  <c r="Y41" i="19"/>
  <c r="X41" i="19"/>
  <c r="W41" i="19"/>
  <c r="Z40" i="19"/>
  <c r="Y40" i="19"/>
  <c r="X40" i="19"/>
  <c r="W40" i="19"/>
  <c r="Z39" i="19"/>
  <c r="Y39" i="19"/>
  <c r="X39" i="19"/>
  <c r="W39" i="19"/>
  <c r="Z38" i="19"/>
  <c r="Y38" i="19"/>
  <c r="X38" i="19"/>
  <c r="W38" i="19"/>
  <c r="Z37" i="19"/>
  <c r="Y37" i="19"/>
  <c r="X37" i="19"/>
  <c r="W37" i="19"/>
  <c r="Z36" i="19"/>
  <c r="Y36" i="19"/>
  <c r="X36" i="19"/>
  <c r="W36" i="19"/>
  <c r="Z35" i="19"/>
  <c r="Y35" i="19"/>
  <c r="X35" i="19"/>
  <c r="W35" i="19"/>
  <c r="Z34" i="19"/>
  <c r="Y34" i="19"/>
  <c r="X34" i="19"/>
  <c r="W34" i="19"/>
  <c r="Z33" i="19"/>
  <c r="Y33" i="19"/>
  <c r="X33" i="19"/>
  <c r="W33" i="19"/>
  <c r="Z32" i="19"/>
  <c r="Y32" i="19"/>
  <c r="X32" i="19"/>
  <c r="W32" i="19"/>
  <c r="Z31" i="19"/>
  <c r="Y31" i="19"/>
  <c r="X31" i="19"/>
  <c r="W31" i="19"/>
  <c r="Z30" i="19"/>
  <c r="Y30" i="19"/>
  <c r="X30" i="19"/>
  <c r="W30" i="19"/>
  <c r="Z29" i="19"/>
  <c r="Y29" i="19"/>
  <c r="X29" i="19"/>
  <c r="W29" i="19"/>
  <c r="Z28" i="19"/>
  <c r="Y28" i="19"/>
  <c r="X28" i="19"/>
  <c r="W28" i="19"/>
  <c r="Z27" i="19"/>
  <c r="Y27" i="19"/>
  <c r="X27" i="19"/>
  <c r="W27" i="19"/>
  <c r="Z26" i="19"/>
  <c r="Y26" i="19"/>
  <c r="X26" i="19"/>
  <c r="W26" i="19"/>
  <c r="Z25" i="19"/>
  <c r="Y25" i="19"/>
  <c r="X25" i="19"/>
  <c r="W25" i="19"/>
  <c r="Z24" i="19"/>
  <c r="Y24" i="19"/>
  <c r="X24" i="19"/>
  <c r="W24" i="19"/>
  <c r="Z23" i="19"/>
  <c r="Y23" i="19"/>
  <c r="X23" i="19"/>
  <c r="W23" i="19"/>
  <c r="Z22" i="19"/>
  <c r="Y22" i="19"/>
  <c r="X22" i="19"/>
  <c r="W22" i="19"/>
  <c r="Z21" i="19"/>
  <c r="Y21" i="19"/>
  <c r="X21" i="19"/>
  <c r="W21" i="19"/>
  <c r="Z20" i="19"/>
  <c r="Y20" i="19"/>
  <c r="X20" i="19"/>
  <c r="W20" i="19"/>
  <c r="Z19" i="19"/>
  <c r="Y19" i="19"/>
  <c r="X19" i="19"/>
  <c r="W19" i="19"/>
  <c r="Z18" i="19"/>
  <c r="Y18" i="19"/>
  <c r="X18" i="19"/>
  <c r="W18" i="19"/>
  <c r="Z17" i="19"/>
  <c r="Y17" i="19"/>
  <c r="X17" i="19"/>
  <c r="W17" i="19"/>
  <c r="U16" i="19"/>
  <c r="T16" i="19"/>
  <c r="S16" i="19"/>
  <c r="R16" i="19"/>
  <c r="Q16" i="19"/>
  <c r="P16" i="19"/>
  <c r="O16" i="19"/>
  <c r="N16" i="19"/>
  <c r="M16" i="19"/>
  <c r="L16" i="19"/>
  <c r="J16" i="19"/>
  <c r="I16" i="19"/>
  <c r="H16" i="19"/>
  <c r="G16" i="19"/>
  <c r="F16" i="19"/>
  <c r="E16" i="19"/>
  <c r="D16" i="19"/>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B34" i="18"/>
  <c r="C34" i="18"/>
  <c r="A35" i="18"/>
  <c r="B35" i="18"/>
  <c r="C35" i="18"/>
  <c r="A36" i="18"/>
  <c r="B36" i="18"/>
  <c r="C36" i="18"/>
  <c r="A37" i="18"/>
  <c r="B37" i="18"/>
  <c r="C37" i="18"/>
  <c r="A38" i="18"/>
  <c r="B38" i="18"/>
  <c r="C38" i="18"/>
  <c r="A39" i="18"/>
  <c r="B39" i="18"/>
  <c r="C39" i="18"/>
  <c r="A40" i="18"/>
  <c r="B40" i="18"/>
  <c r="C40" i="18"/>
  <c r="A41" i="18"/>
  <c r="B41" i="18"/>
  <c r="C41" i="18"/>
  <c r="A42" i="18"/>
  <c r="B42" i="18"/>
  <c r="C42" i="18"/>
  <c r="A43" i="18"/>
  <c r="B43" i="18"/>
  <c r="C43" i="18"/>
  <c r="A44" i="18"/>
  <c r="B44" i="18"/>
  <c r="C44" i="18"/>
  <c r="A45" i="18"/>
  <c r="B45" i="18"/>
  <c r="C45" i="18"/>
  <c r="A46" i="18"/>
  <c r="B46" i="18"/>
  <c r="C46" i="18"/>
  <c r="A47" i="18"/>
  <c r="B47" i="18"/>
  <c r="C47" i="18"/>
  <c r="A48" i="18"/>
  <c r="B48" i="18"/>
  <c r="C48" i="18"/>
  <c r="A49" i="18"/>
  <c r="B49" i="18"/>
  <c r="C49" i="18"/>
  <c r="A50" i="18"/>
  <c r="B50" i="18"/>
  <c r="C50" i="18"/>
  <c r="A51" i="18"/>
  <c r="B51" i="18"/>
  <c r="C51" i="18"/>
  <c r="A52" i="18"/>
  <c r="B52" i="18"/>
  <c r="C52" i="18"/>
  <c r="A53" i="18"/>
  <c r="B53" i="18"/>
  <c r="C53" i="18"/>
  <c r="A54" i="18"/>
  <c r="B54" i="18"/>
  <c r="C54" i="18"/>
  <c r="A55" i="18"/>
  <c r="B55" i="18"/>
  <c r="C55" i="18"/>
  <c r="A56" i="18"/>
  <c r="B56" i="18"/>
  <c r="C56" i="18"/>
  <c r="A57" i="18"/>
  <c r="B57" i="18"/>
  <c r="C57" i="18"/>
  <c r="A58" i="18"/>
  <c r="B58" i="18"/>
  <c r="C58" i="18"/>
  <c r="A59" i="18"/>
  <c r="B59" i="18"/>
  <c r="C59" i="18"/>
  <c r="A60" i="18"/>
  <c r="B60" i="18"/>
  <c r="C60" i="18"/>
  <c r="A61" i="18"/>
  <c r="B61" i="18"/>
  <c r="C61" i="18"/>
  <c r="A62" i="18"/>
  <c r="B62" i="18"/>
  <c r="C62" i="18"/>
  <c r="A63" i="18"/>
  <c r="B63" i="18"/>
  <c r="C63" i="18"/>
  <c r="A64" i="18"/>
  <c r="B64" i="18"/>
  <c r="C64" i="18"/>
  <c r="A65" i="18"/>
  <c r="B65" i="18"/>
  <c r="C65" i="18"/>
  <c r="A66" i="18"/>
  <c r="B66" i="18"/>
  <c r="C66" i="18"/>
  <c r="A67" i="18"/>
  <c r="B67" i="18"/>
  <c r="C67" i="18"/>
  <c r="A68" i="18"/>
  <c r="B68" i="18"/>
  <c r="C68" i="18"/>
  <c r="A69" i="18"/>
  <c r="B69" i="18"/>
  <c r="C69" i="18"/>
  <c r="A70" i="18"/>
  <c r="B70" i="18"/>
  <c r="C70" i="18"/>
  <c r="A71" i="18"/>
  <c r="B71" i="18"/>
  <c r="C71" i="18"/>
  <c r="A72" i="18"/>
  <c r="B72" i="18"/>
  <c r="C72" i="18"/>
  <c r="A73" i="18"/>
  <c r="B73" i="18"/>
  <c r="C73" i="18"/>
  <c r="A74" i="18"/>
  <c r="B74" i="18"/>
  <c r="C74" i="18"/>
  <c r="A75" i="18"/>
  <c r="B75" i="18"/>
  <c r="C75" i="18"/>
  <c r="A76" i="18"/>
  <c r="B76" i="18"/>
  <c r="C76" i="18"/>
  <c r="A77" i="18"/>
  <c r="B77" i="18"/>
  <c r="C77" i="18"/>
  <c r="A78" i="18"/>
  <c r="B78" i="18"/>
  <c r="C78" i="18"/>
  <c r="A79" i="18"/>
  <c r="B79" i="18"/>
  <c r="C79" i="18"/>
  <c r="A80" i="18"/>
  <c r="B80" i="18"/>
  <c r="C80" i="18"/>
  <c r="A81" i="18"/>
  <c r="B81" i="18"/>
  <c r="C81" i="18"/>
  <c r="A82" i="18"/>
  <c r="B82" i="18"/>
  <c r="C82" i="18"/>
  <c r="A83" i="18"/>
  <c r="B83" i="18"/>
  <c r="C83" i="18"/>
  <c r="A84" i="18"/>
  <c r="B84" i="18"/>
  <c r="C84" i="18"/>
  <c r="A85" i="18"/>
  <c r="B85" i="18"/>
  <c r="C85" i="18"/>
  <c r="A86" i="18"/>
  <c r="B86" i="18"/>
  <c r="C86" i="18"/>
  <c r="A87" i="18"/>
  <c r="B87" i="18"/>
  <c r="C87" i="18"/>
  <c r="A88" i="18"/>
  <c r="B88" i="18"/>
  <c r="C88" i="18"/>
  <c r="A89" i="18"/>
  <c r="B89" i="18"/>
  <c r="C89" i="18"/>
  <c r="A90" i="18"/>
  <c r="B90" i="18"/>
  <c r="C90" i="18"/>
  <c r="A91" i="18"/>
  <c r="B91" i="18"/>
  <c r="C91" i="18"/>
  <c r="A92" i="18"/>
  <c r="B92" i="18"/>
  <c r="C92" i="18"/>
  <c r="A93" i="18"/>
  <c r="B93" i="18"/>
  <c r="C93" i="18"/>
  <c r="A94" i="18"/>
  <c r="B94" i="18"/>
  <c r="C94" i="18"/>
  <c r="A95" i="18"/>
  <c r="B95" i="18"/>
  <c r="C95" i="18"/>
  <c r="A96" i="18"/>
  <c r="B96" i="18"/>
  <c r="C96" i="18"/>
  <c r="A97" i="18"/>
  <c r="B97" i="18"/>
  <c r="C97" i="18"/>
  <c r="A98" i="18"/>
  <c r="B98" i="18"/>
  <c r="C98" i="18"/>
  <c r="A99" i="18"/>
  <c r="B99" i="18"/>
  <c r="C99" i="18"/>
  <c r="A100" i="18"/>
  <c r="B100" i="18"/>
  <c r="C100" i="18"/>
  <c r="A101" i="18"/>
  <c r="B101" i="18"/>
  <c r="C101" i="18"/>
  <c r="A102" i="18"/>
  <c r="B102" i="18"/>
  <c r="C102" i="18"/>
  <c r="A103" i="18"/>
  <c r="B103" i="18"/>
  <c r="C103" i="18"/>
  <c r="A104" i="18"/>
  <c r="B104" i="18"/>
  <c r="C104" i="18"/>
  <c r="A105" i="18"/>
  <c r="B105" i="18"/>
  <c r="C105" i="18"/>
  <c r="A106" i="18"/>
  <c r="B106" i="18"/>
  <c r="C106" i="18"/>
  <c r="A107" i="18"/>
  <c r="B107" i="18"/>
  <c r="C107" i="18"/>
  <c r="A108" i="18"/>
  <c r="B108" i="18"/>
  <c r="C108" i="18"/>
  <c r="A109" i="18"/>
  <c r="B109" i="18"/>
  <c r="C109" i="18"/>
  <c r="A110" i="18"/>
  <c r="B110" i="18"/>
  <c r="C110" i="18"/>
  <c r="A111" i="18"/>
  <c r="B111" i="18"/>
  <c r="C111" i="18"/>
  <c r="A112" i="18"/>
  <c r="B112" i="18"/>
  <c r="C112" i="18"/>
  <c r="A113" i="18"/>
  <c r="B113" i="18"/>
  <c r="C113" i="18"/>
  <c r="A114" i="18"/>
  <c r="B114" i="18"/>
  <c r="C114" i="18"/>
  <c r="A115" i="18"/>
  <c r="B115" i="18"/>
  <c r="C115" i="18"/>
  <c r="A116" i="18"/>
  <c r="B116" i="18"/>
  <c r="C116" i="18"/>
  <c r="A117" i="18"/>
  <c r="B117" i="18"/>
  <c r="C117" i="18"/>
  <c r="A118" i="18"/>
  <c r="B118" i="18"/>
  <c r="C118" i="18"/>
  <c r="A119" i="18"/>
  <c r="B119" i="18"/>
  <c r="C119" i="18"/>
  <c r="A120" i="18"/>
  <c r="B120" i="18"/>
  <c r="C120" i="18"/>
  <c r="A121" i="18"/>
  <c r="B121" i="18"/>
  <c r="C121" i="18"/>
  <c r="A122" i="18"/>
  <c r="B122" i="18"/>
  <c r="C122" i="18"/>
  <c r="A123" i="18"/>
  <c r="B123" i="18"/>
  <c r="C123" i="18"/>
  <c r="A124" i="18"/>
  <c r="B124" i="18"/>
  <c r="C124" i="18"/>
  <c r="A125" i="18"/>
  <c r="B125" i="18"/>
  <c r="C125" i="18"/>
  <c r="A126" i="18"/>
  <c r="B126" i="18"/>
  <c r="C126" i="18"/>
  <c r="A127" i="18"/>
  <c r="B127" i="18"/>
  <c r="C127" i="18"/>
  <c r="A128" i="18"/>
  <c r="B128" i="18"/>
  <c r="C128" i="18"/>
  <c r="A129" i="18"/>
  <c r="B129" i="18"/>
  <c r="C129" i="18"/>
  <c r="A130" i="18"/>
  <c r="B130" i="18"/>
  <c r="C130" i="18"/>
  <c r="A131" i="18"/>
  <c r="B131" i="18"/>
  <c r="C131" i="18"/>
  <c r="A132" i="18"/>
  <c r="B132" i="18"/>
  <c r="C132" i="18"/>
  <c r="A133" i="18"/>
  <c r="B133" i="18"/>
  <c r="C133" i="18"/>
  <c r="A134" i="18"/>
  <c r="B134" i="18"/>
  <c r="C134" i="18"/>
  <c r="A135" i="18"/>
  <c r="B135" i="18"/>
  <c r="C135" i="18"/>
  <c r="A136" i="18"/>
  <c r="B136" i="18"/>
  <c r="C136" i="18"/>
  <c r="A137" i="18"/>
  <c r="B137" i="18"/>
  <c r="C137" i="18"/>
  <c r="A138" i="18"/>
  <c r="B138" i="18"/>
  <c r="C138" i="18"/>
  <c r="A139" i="18"/>
  <c r="B139" i="18"/>
  <c r="C139" i="18"/>
  <c r="A140" i="18"/>
  <c r="B140" i="18"/>
  <c r="C140" i="18"/>
  <c r="A141" i="18"/>
  <c r="B141" i="18"/>
  <c r="C141" i="18"/>
  <c r="A142" i="18"/>
  <c r="B142" i="18"/>
  <c r="C142" i="18"/>
  <c r="A143" i="18"/>
  <c r="B143" i="18"/>
  <c r="C143" i="18"/>
  <c r="A144" i="18"/>
  <c r="B144" i="18"/>
  <c r="C144" i="18"/>
  <c r="A145" i="18"/>
  <c r="B145" i="18"/>
  <c r="C145" i="18"/>
  <c r="A146" i="18"/>
  <c r="B146" i="18"/>
  <c r="C146" i="18"/>
  <c r="A147" i="18"/>
  <c r="B147" i="18"/>
  <c r="C147" i="18"/>
  <c r="A148" i="18"/>
  <c r="B148" i="18"/>
  <c r="C148" i="18"/>
  <c r="A149" i="18"/>
  <c r="B149" i="18"/>
  <c r="C149" i="18"/>
  <c r="A150" i="18"/>
  <c r="B150" i="18"/>
  <c r="C150" i="18"/>
  <c r="A151" i="18"/>
  <c r="B151" i="18"/>
  <c r="C151" i="18"/>
  <c r="A152" i="18"/>
  <c r="B152" i="18"/>
  <c r="C152" i="18"/>
  <c r="A153" i="18"/>
  <c r="B153" i="18"/>
  <c r="C153" i="18"/>
  <c r="A154" i="18"/>
  <c r="B154" i="18"/>
  <c r="C154" i="18"/>
  <c r="A155" i="18"/>
  <c r="B155" i="18"/>
  <c r="C155" i="18"/>
  <c r="A156" i="18"/>
  <c r="B156" i="18"/>
  <c r="C156" i="18"/>
  <c r="A157" i="18"/>
  <c r="B157" i="18"/>
  <c r="C157" i="18"/>
  <c r="A158" i="18"/>
  <c r="B158" i="18"/>
  <c r="C158" i="18"/>
  <c r="A159" i="18"/>
  <c r="B159" i="18"/>
  <c r="C159" i="18"/>
  <c r="A160" i="18"/>
  <c r="B160" i="18"/>
  <c r="C160" i="18"/>
  <c r="A161" i="18"/>
  <c r="B161" i="18"/>
  <c r="C161" i="18"/>
  <c r="A162" i="18"/>
  <c r="B162" i="18"/>
  <c r="C162" i="18"/>
  <c r="A163" i="18"/>
  <c r="B163" i="18"/>
  <c r="C163" i="18"/>
  <c r="A164" i="18"/>
  <c r="B164" i="18"/>
  <c r="C164" i="18"/>
  <c r="A165" i="18"/>
  <c r="B165" i="18"/>
  <c r="C165" i="18"/>
  <c r="A166" i="18"/>
  <c r="B166" i="18"/>
  <c r="C166" i="18"/>
  <c r="A167" i="18"/>
  <c r="B167" i="18"/>
  <c r="C167" i="18"/>
  <c r="A168" i="18"/>
  <c r="B168" i="18"/>
  <c r="C168" i="18"/>
  <c r="A169" i="18"/>
  <c r="B169" i="18"/>
  <c r="C169" i="18"/>
  <c r="A170" i="18"/>
  <c r="B170" i="18"/>
  <c r="C170" i="18"/>
  <c r="A171" i="18"/>
  <c r="B171" i="18"/>
  <c r="C171" i="18"/>
  <c r="A172" i="18"/>
  <c r="B172" i="18"/>
  <c r="C172" i="18"/>
  <c r="A173" i="18"/>
  <c r="B173" i="18"/>
  <c r="C173" i="18"/>
  <c r="A174" i="18"/>
  <c r="B174" i="18"/>
  <c r="C174" i="18"/>
  <c r="A175" i="18"/>
  <c r="B175" i="18"/>
  <c r="C175" i="18"/>
  <c r="A176" i="18"/>
  <c r="B176" i="18"/>
  <c r="C176" i="18"/>
  <c r="A177" i="18"/>
  <c r="B177" i="18"/>
  <c r="C177" i="18"/>
  <c r="A178" i="18"/>
  <c r="B178" i="18"/>
  <c r="C178" i="18"/>
  <c r="A179" i="18"/>
  <c r="B179" i="18"/>
  <c r="C179" i="18"/>
  <c r="A180" i="18"/>
  <c r="B180" i="18"/>
  <c r="C180" i="18"/>
  <c r="A181" i="18"/>
  <c r="B181" i="18"/>
  <c r="C181" i="18"/>
  <c r="A182" i="18"/>
  <c r="B182" i="18"/>
  <c r="C182" i="18"/>
  <c r="A183" i="18"/>
  <c r="B183" i="18"/>
  <c r="C183" i="18"/>
  <c r="A184" i="18"/>
  <c r="B184" i="18"/>
  <c r="C184" i="18"/>
  <c r="A185" i="18"/>
  <c r="B185" i="18"/>
  <c r="C185" i="18"/>
  <c r="A186" i="18"/>
  <c r="B186" i="18"/>
  <c r="C186" i="18"/>
  <c r="A187" i="18"/>
  <c r="B187" i="18"/>
  <c r="C187" i="18"/>
  <c r="A188" i="18"/>
  <c r="B188" i="18"/>
  <c r="C188" i="18"/>
  <c r="A189" i="18"/>
  <c r="B189" i="18"/>
  <c r="C189" i="18"/>
  <c r="A190" i="18"/>
  <c r="B190" i="18"/>
  <c r="C190" i="18"/>
  <c r="A191" i="18"/>
  <c r="B191" i="18"/>
  <c r="C191" i="18"/>
  <c r="A192" i="18"/>
  <c r="B192" i="18"/>
  <c r="C192" i="18"/>
  <c r="A193" i="18"/>
  <c r="B193" i="18"/>
  <c r="C193" i="18"/>
  <c r="A194" i="18"/>
  <c r="B194" i="18"/>
  <c r="C194" i="18"/>
  <c r="A195" i="18"/>
  <c r="B195" i="18"/>
  <c r="C195" i="18"/>
  <c r="A196" i="18"/>
  <c r="B196" i="18"/>
  <c r="C196" i="18"/>
  <c r="C17" i="18"/>
  <c r="B17" i="18"/>
  <c r="A17" i="18"/>
  <c r="Z196" i="18"/>
  <c r="Y196" i="18"/>
  <c r="X196" i="18"/>
  <c r="W196" i="18"/>
  <c r="Z195" i="18"/>
  <c r="Y195" i="18"/>
  <c r="X195" i="18"/>
  <c r="W195" i="18"/>
  <c r="Z194" i="18"/>
  <c r="Y194" i="18"/>
  <c r="X194" i="18"/>
  <c r="W194" i="18"/>
  <c r="Z193" i="18"/>
  <c r="Y193" i="18"/>
  <c r="X193" i="18"/>
  <c r="W193" i="18"/>
  <c r="Z192" i="18"/>
  <c r="Y192" i="18"/>
  <c r="X192" i="18"/>
  <c r="W192" i="18"/>
  <c r="Z191" i="18"/>
  <c r="Y191" i="18"/>
  <c r="X191" i="18"/>
  <c r="W191" i="18"/>
  <c r="Z190" i="18"/>
  <c r="Y190" i="18"/>
  <c r="X190" i="18"/>
  <c r="W190" i="18"/>
  <c r="Z189" i="18"/>
  <c r="Y189" i="18"/>
  <c r="X189" i="18"/>
  <c r="W189" i="18"/>
  <c r="Z188" i="18"/>
  <c r="Y188" i="18"/>
  <c r="X188" i="18"/>
  <c r="W188" i="18"/>
  <c r="Z187" i="18"/>
  <c r="Y187" i="18"/>
  <c r="X187" i="18"/>
  <c r="W187" i="18"/>
  <c r="Z186" i="18"/>
  <c r="Y186" i="18"/>
  <c r="X186" i="18"/>
  <c r="W186" i="18"/>
  <c r="Z185" i="18"/>
  <c r="Y185" i="18"/>
  <c r="X185" i="18"/>
  <c r="W185" i="18"/>
  <c r="Z184" i="18"/>
  <c r="Y184" i="18"/>
  <c r="X184" i="18"/>
  <c r="W184" i="18"/>
  <c r="Z183" i="18"/>
  <c r="Y183" i="18"/>
  <c r="X183" i="18"/>
  <c r="W183" i="18"/>
  <c r="Z182" i="18"/>
  <c r="Y182" i="18"/>
  <c r="X182" i="18"/>
  <c r="W182" i="18"/>
  <c r="Z181" i="18"/>
  <c r="Y181" i="18"/>
  <c r="X181" i="18"/>
  <c r="W181" i="18"/>
  <c r="Z180" i="18"/>
  <c r="Y180" i="18"/>
  <c r="X180" i="18"/>
  <c r="W180" i="18"/>
  <c r="Z179" i="18"/>
  <c r="Y179" i="18"/>
  <c r="X179" i="18"/>
  <c r="W179" i="18"/>
  <c r="Z178" i="18"/>
  <c r="Y178" i="18"/>
  <c r="X178" i="18"/>
  <c r="W178" i="18"/>
  <c r="Z177" i="18"/>
  <c r="Y177" i="18"/>
  <c r="X177" i="18"/>
  <c r="W177" i="18"/>
  <c r="Z176" i="18"/>
  <c r="Y176" i="18"/>
  <c r="X176" i="18"/>
  <c r="W176" i="18"/>
  <c r="Z175" i="18"/>
  <c r="Y175" i="18"/>
  <c r="X175" i="18"/>
  <c r="W175" i="18"/>
  <c r="Z174" i="18"/>
  <c r="Y174" i="18"/>
  <c r="X174" i="18"/>
  <c r="W174" i="18"/>
  <c r="Z173" i="18"/>
  <c r="Y173" i="18"/>
  <c r="X173" i="18"/>
  <c r="W173" i="18"/>
  <c r="Z172" i="18"/>
  <c r="Y172" i="18"/>
  <c r="X172" i="18"/>
  <c r="W172" i="18"/>
  <c r="Z171" i="18"/>
  <c r="Y171" i="18"/>
  <c r="X171" i="18"/>
  <c r="W171" i="18"/>
  <c r="Z170" i="18"/>
  <c r="Y170" i="18"/>
  <c r="X170" i="18"/>
  <c r="W170" i="18"/>
  <c r="Z169" i="18"/>
  <c r="Y169" i="18"/>
  <c r="X169" i="18"/>
  <c r="W169" i="18"/>
  <c r="Z168" i="18"/>
  <c r="Y168" i="18"/>
  <c r="X168" i="18"/>
  <c r="W168" i="18"/>
  <c r="Z167" i="18"/>
  <c r="Y167" i="18"/>
  <c r="X167" i="18"/>
  <c r="W167" i="18"/>
  <c r="Z166" i="18"/>
  <c r="Y166" i="18"/>
  <c r="X166" i="18"/>
  <c r="W166" i="18"/>
  <c r="Z165" i="18"/>
  <c r="Y165" i="18"/>
  <c r="X165" i="18"/>
  <c r="W165" i="18"/>
  <c r="Z164" i="18"/>
  <c r="Y164" i="18"/>
  <c r="X164" i="18"/>
  <c r="W164" i="18"/>
  <c r="Z163" i="18"/>
  <c r="Y163" i="18"/>
  <c r="X163" i="18"/>
  <c r="W163" i="18"/>
  <c r="Z162" i="18"/>
  <c r="Y162" i="18"/>
  <c r="X162" i="18"/>
  <c r="W162" i="18"/>
  <c r="Z161" i="18"/>
  <c r="Y161" i="18"/>
  <c r="X161" i="18"/>
  <c r="W161" i="18"/>
  <c r="Z160" i="18"/>
  <c r="Y160" i="18"/>
  <c r="X160" i="18"/>
  <c r="W160" i="18"/>
  <c r="Z159" i="18"/>
  <c r="Y159" i="18"/>
  <c r="X159" i="18"/>
  <c r="W159" i="18"/>
  <c r="Z158" i="18"/>
  <c r="Y158" i="18"/>
  <c r="X158" i="18"/>
  <c r="W158" i="18"/>
  <c r="Z157" i="18"/>
  <c r="Y157" i="18"/>
  <c r="X157" i="18"/>
  <c r="W157" i="18"/>
  <c r="Z156" i="18"/>
  <c r="Y156" i="18"/>
  <c r="X156" i="18"/>
  <c r="W156" i="18"/>
  <c r="Z155" i="18"/>
  <c r="Y155" i="18"/>
  <c r="X155" i="18"/>
  <c r="W155" i="18"/>
  <c r="Z154" i="18"/>
  <c r="Y154" i="18"/>
  <c r="X154" i="18"/>
  <c r="W154" i="18"/>
  <c r="Z153" i="18"/>
  <c r="Y153" i="18"/>
  <c r="X153" i="18"/>
  <c r="W153" i="18"/>
  <c r="Z152" i="18"/>
  <c r="Y152" i="18"/>
  <c r="X152" i="18"/>
  <c r="W152" i="18"/>
  <c r="Z151" i="18"/>
  <c r="Y151" i="18"/>
  <c r="X151" i="18"/>
  <c r="W151" i="18"/>
  <c r="Z150" i="18"/>
  <c r="Y150" i="18"/>
  <c r="X150" i="18"/>
  <c r="W150" i="18"/>
  <c r="Z149" i="18"/>
  <c r="Y149" i="18"/>
  <c r="X149" i="18"/>
  <c r="W149" i="18"/>
  <c r="Z148" i="18"/>
  <c r="Y148" i="18"/>
  <c r="X148" i="18"/>
  <c r="W148" i="18"/>
  <c r="Z147" i="18"/>
  <c r="Y147" i="18"/>
  <c r="X147" i="18"/>
  <c r="W147" i="18"/>
  <c r="Z146" i="18"/>
  <c r="Y146" i="18"/>
  <c r="X146" i="18"/>
  <c r="W146" i="18"/>
  <c r="Z145" i="18"/>
  <c r="Y145" i="18"/>
  <c r="X145" i="18"/>
  <c r="W145" i="18"/>
  <c r="Z144" i="18"/>
  <c r="Y144" i="18"/>
  <c r="X144" i="18"/>
  <c r="W144" i="18"/>
  <c r="Z143" i="18"/>
  <c r="Y143" i="18"/>
  <c r="X143" i="18"/>
  <c r="W143" i="18"/>
  <c r="Z142" i="18"/>
  <c r="Y142" i="18"/>
  <c r="X142" i="18"/>
  <c r="W142" i="18"/>
  <c r="Z141" i="18"/>
  <c r="Y141" i="18"/>
  <c r="X141" i="18"/>
  <c r="W141" i="18"/>
  <c r="Z140" i="18"/>
  <c r="Y140" i="18"/>
  <c r="X140" i="18"/>
  <c r="W140" i="18"/>
  <c r="Z139" i="18"/>
  <c r="Y139" i="18"/>
  <c r="X139" i="18"/>
  <c r="W139" i="18"/>
  <c r="Z138" i="18"/>
  <c r="Y138" i="18"/>
  <c r="X138" i="18"/>
  <c r="W138" i="18"/>
  <c r="Z137" i="18"/>
  <c r="Y137" i="18"/>
  <c r="X137" i="18"/>
  <c r="W137" i="18"/>
  <c r="Z136" i="18"/>
  <c r="Y136" i="18"/>
  <c r="X136" i="18"/>
  <c r="W136" i="18"/>
  <c r="Z135" i="18"/>
  <c r="Y135" i="18"/>
  <c r="X135" i="18"/>
  <c r="W135" i="18"/>
  <c r="Z134" i="18"/>
  <c r="Y134" i="18"/>
  <c r="X134" i="18"/>
  <c r="W134" i="18"/>
  <c r="Z133" i="18"/>
  <c r="Y133" i="18"/>
  <c r="X133" i="18"/>
  <c r="W133" i="18"/>
  <c r="Z132" i="18"/>
  <c r="Y132" i="18"/>
  <c r="X132" i="18"/>
  <c r="W132" i="18"/>
  <c r="Z131" i="18"/>
  <c r="Y131" i="18"/>
  <c r="X131" i="18"/>
  <c r="W131" i="18"/>
  <c r="Z130" i="18"/>
  <c r="Y130" i="18"/>
  <c r="X130" i="18"/>
  <c r="W130" i="18"/>
  <c r="Z129" i="18"/>
  <c r="Y129" i="18"/>
  <c r="X129" i="18"/>
  <c r="W129" i="18"/>
  <c r="Z128" i="18"/>
  <c r="Y128" i="18"/>
  <c r="X128" i="18"/>
  <c r="W128" i="18"/>
  <c r="Z127" i="18"/>
  <c r="Y127" i="18"/>
  <c r="X127" i="18"/>
  <c r="W127" i="18"/>
  <c r="Z126" i="18"/>
  <c r="Y126" i="18"/>
  <c r="X126" i="18"/>
  <c r="W126" i="18"/>
  <c r="Z125" i="18"/>
  <c r="Y125" i="18"/>
  <c r="X125" i="18"/>
  <c r="W125" i="18"/>
  <c r="Z124" i="18"/>
  <c r="Y124" i="18"/>
  <c r="X124" i="18"/>
  <c r="W124" i="18"/>
  <c r="Z123" i="18"/>
  <c r="Y123" i="18"/>
  <c r="X123" i="18"/>
  <c r="W123" i="18"/>
  <c r="Z122" i="18"/>
  <c r="Y122" i="18"/>
  <c r="X122" i="18"/>
  <c r="W122" i="18"/>
  <c r="Z121" i="18"/>
  <c r="Y121" i="18"/>
  <c r="X121" i="18"/>
  <c r="W121" i="18"/>
  <c r="Z120" i="18"/>
  <c r="Y120" i="18"/>
  <c r="X120" i="18"/>
  <c r="W120" i="18"/>
  <c r="Z119" i="18"/>
  <c r="Y119" i="18"/>
  <c r="X119" i="18"/>
  <c r="W119" i="18"/>
  <c r="Z118" i="18"/>
  <c r="Y118" i="18"/>
  <c r="X118" i="18"/>
  <c r="W118" i="18"/>
  <c r="Z117" i="18"/>
  <c r="Y117" i="18"/>
  <c r="X117" i="18"/>
  <c r="W117" i="18"/>
  <c r="Z116" i="18"/>
  <c r="Y116" i="18"/>
  <c r="X116" i="18"/>
  <c r="W116" i="18"/>
  <c r="Z115" i="18"/>
  <c r="Y115" i="18"/>
  <c r="X115" i="18"/>
  <c r="W115" i="18"/>
  <c r="Z114" i="18"/>
  <c r="Y114" i="18"/>
  <c r="X114" i="18"/>
  <c r="W114" i="18"/>
  <c r="Z113" i="18"/>
  <c r="Y113" i="18"/>
  <c r="X113" i="18"/>
  <c r="W113" i="18"/>
  <c r="Z112" i="18"/>
  <c r="Y112" i="18"/>
  <c r="X112" i="18"/>
  <c r="W112" i="18"/>
  <c r="Z111" i="18"/>
  <c r="Y111" i="18"/>
  <c r="X111" i="18"/>
  <c r="W111" i="18"/>
  <c r="Z110" i="18"/>
  <c r="Y110" i="18"/>
  <c r="X110" i="18"/>
  <c r="W110" i="18"/>
  <c r="Z109" i="18"/>
  <c r="Y109" i="18"/>
  <c r="X109" i="18"/>
  <c r="W109" i="18"/>
  <c r="Z108" i="18"/>
  <c r="Y108" i="18"/>
  <c r="X108" i="18"/>
  <c r="W108" i="18"/>
  <c r="Z107" i="18"/>
  <c r="Y107" i="18"/>
  <c r="X107" i="18"/>
  <c r="W107" i="18"/>
  <c r="Z106" i="18"/>
  <c r="Y106" i="18"/>
  <c r="X106" i="18"/>
  <c r="W106" i="18"/>
  <c r="Z105" i="18"/>
  <c r="Y105" i="18"/>
  <c r="X105" i="18"/>
  <c r="W105" i="18"/>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AE80" i="18" s="1"/>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AE72" i="18" s="1"/>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AE64" i="18" s="1"/>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AE57" i="18" s="1"/>
  <c r="Y57" i="18"/>
  <c r="X57" i="18"/>
  <c r="W57" i="18"/>
  <c r="Z56" i="18"/>
  <c r="AE56" i="18" s="1"/>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Y49" i="18"/>
  <c r="X49" i="18"/>
  <c r="W49" i="18"/>
  <c r="Z48" i="18"/>
  <c r="AE48" i="18" s="1"/>
  <c r="Y48" i="18"/>
  <c r="X48" i="18"/>
  <c r="W48" i="18"/>
  <c r="Z47" i="18"/>
  <c r="Y47" i="18"/>
  <c r="X47" i="18"/>
  <c r="W47" i="18"/>
  <c r="Z46" i="18"/>
  <c r="Y46" i="18"/>
  <c r="X46" i="18"/>
  <c r="W46" i="18"/>
  <c r="Z45" i="18"/>
  <c r="Y45" i="18"/>
  <c r="X45" i="18"/>
  <c r="W45" i="18"/>
  <c r="Z44" i="18"/>
  <c r="Y44" i="18"/>
  <c r="X44" i="18"/>
  <c r="W44" i="18"/>
  <c r="Z43" i="18"/>
  <c r="Y43" i="18"/>
  <c r="X43" i="18"/>
  <c r="W43" i="18"/>
  <c r="Z42" i="18"/>
  <c r="Y42" i="18"/>
  <c r="X42" i="18"/>
  <c r="W42" i="18"/>
  <c r="Z41" i="18"/>
  <c r="AE41" i="18" s="1"/>
  <c r="Y41" i="18"/>
  <c r="X41" i="18"/>
  <c r="W41" i="18"/>
  <c r="Z40" i="18"/>
  <c r="AE40" i="18" s="1"/>
  <c r="Y40" i="18"/>
  <c r="X40" i="18"/>
  <c r="W40" i="18"/>
  <c r="Z39" i="18"/>
  <c r="Y39" i="18"/>
  <c r="X39" i="18"/>
  <c r="W39" i="18"/>
  <c r="Z38" i="18"/>
  <c r="Y38" i="18"/>
  <c r="X38" i="18"/>
  <c r="W38" i="18"/>
  <c r="Z37" i="18"/>
  <c r="Y37" i="18"/>
  <c r="X37" i="18"/>
  <c r="W37" i="18"/>
  <c r="Z36" i="18"/>
  <c r="Y36" i="18"/>
  <c r="X36" i="18"/>
  <c r="W36" i="18"/>
  <c r="Z35" i="18"/>
  <c r="Y35" i="18"/>
  <c r="X35" i="18"/>
  <c r="W35" i="18"/>
  <c r="Z34" i="18"/>
  <c r="Y34" i="18"/>
  <c r="X34" i="18"/>
  <c r="W34" i="18"/>
  <c r="Z33" i="18"/>
  <c r="Y33" i="18"/>
  <c r="X33" i="18"/>
  <c r="W33" i="18"/>
  <c r="Z32" i="18"/>
  <c r="AE32" i="18" s="1"/>
  <c r="Y32" i="18"/>
  <c r="X32" i="18"/>
  <c r="W32" i="18"/>
  <c r="Z31" i="18"/>
  <c r="Y31" i="18"/>
  <c r="X31" i="18"/>
  <c r="W31" i="18"/>
  <c r="Z30" i="18"/>
  <c r="Y30" i="18"/>
  <c r="X30" i="18"/>
  <c r="W30" i="18"/>
  <c r="Z29" i="18"/>
  <c r="Y29" i="18"/>
  <c r="X29" i="18"/>
  <c r="W29" i="18"/>
  <c r="Z28" i="18"/>
  <c r="Y28" i="18"/>
  <c r="X28" i="18"/>
  <c r="W28" i="18"/>
  <c r="Z27" i="18"/>
  <c r="Y27" i="18"/>
  <c r="X27" i="18"/>
  <c r="W27" i="18"/>
  <c r="Z26" i="18"/>
  <c r="Y26" i="18"/>
  <c r="X26" i="18"/>
  <c r="W26" i="18"/>
  <c r="Z25" i="18"/>
  <c r="AE25" i="18" s="1"/>
  <c r="Y25" i="18"/>
  <c r="X25" i="18"/>
  <c r="W25" i="18"/>
  <c r="Z24" i="18"/>
  <c r="AE24" i="18" s="1"/>
  <c r="Y24" i="18"/>
  <c r="X24" i="18"/>
  <c r="W24" i="18"/>
  <c r="Z23" i="18"/>
  <c r="Y23" i="18"/>
  <c r="X23" i="18"/>
  <c r="W23" i="18"/>
  <c r="Z22" i="18"/>
  <c r="Y22" i="18"/>
  <c r="X22" i="18"/>
  <c r="W22" i="18"/>
  <c r="Z21" i="18"/>
  <c r="Y21" i="18"/>
  <c r="X21" i="18"/>
  <c r="W21" i="18"/>
  <c r="Z20" i="18"/>
  <c r="Y20" i="18"/>
  <c r="X20" i="18"/>
  <c r="W20" i="18"/>
  <c r="Z19" i="18"/>
  <c r="Y19" i="18"/>
  <c r="X19" i="18"/>
  <c r="W19" i="18"/>
  <c r="Z18" i="18"/>
  <c r="Y18" i="18"/>
  <c r="X18" i="18"/>
  <c r="W18" i="18"/>
  <c r="Z17" i="18"/>
  <c r="Y17" i="18"/>
  <c r="X17" i="18"/>
  <c r="W17" i="18"/>
  <c r="U16" i="18"/>
  <c r="T16" i="18"/>
  <c r="S16" i="18"/>
  <c r="R16" i="18"/>
  <c r="Q16" i="18"/>
  <c r="P16" i="18"/>
  <c r="O16" i="18"/>
  <c r="N16" i="18"/>
  <c r="M16" i="18"/>
  <c r="L16" i="18"/>
  <c r="J16" i="18"/>
  <c r="I16" i="18"/>
  <c r="H16" i="18"/>
  <c r="G16" i="18"/>
  <c r="F16" i="18"/>
  <c r="E16" i="18"/>
  <c r="D16" i="18"/>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W63" i="16"/>
  <c r="W64" i="16"/>
  <c r="W65" i="16"/>
  <c r="W66" i="16"/>
  <c r="W67" i="16"/>
  <c r="W68" i="16"/>
  <c r="W69" i="16"/>
  <c r="W70" i="16"/>
  <c r="W71" i="16"/>
  <c r="W72" i="16"/>
  <c r="W73" i="16"/>
  <c r="W74" i="16"/>
  <c r="W75" i="16"/>
  <c r="W76" i="16"/>
  <c r="W77" i="16"/>
  <c r="W78" i="16"/>
  <c r="W79" i="16"/>
  <c r="W80" i="16"/>
  <c r="W81" i="16"/>
  <c r="W82" i="16"/>
  <c r="W83" i="16"/>
  <c r="W84" i="16"/>
  <c r="W85" i="16"/>
  <c r="W86" i="16"/>
  <c r="W87" i="16"/>
  <c r="W88" i="16"/>
  <c r="W89" i="16"/>
  <c r="W90" i="16"/>
  <c r="W91" i="16"/>
  <c r="W92" i="16"/>
  <c r="W93" i="16"/>
  <c r="W94" i="16"/>
  <c r="W95" i="16"/>
  <c r="W96" i="16"/>
  <c r="W97" i="16"/>
  <c r="W98" i="16"/>
  <c r="W99" i="16"/>
  <c r="W100" i="16"/>
  <c r="W101" i="16"/>
  <c r="W102" i="16"/>
  <c r="W103" i="16"/>
  <c r="W104" i="16"/>
  <c r="W105" i="16"/>
  <c r="W106" i="16"/>
  <c r="W107" i="16"/>
  <c r="W108" i="16"/>
  <c r="W109" i="16"/>
  <c r="W110" i="16"/>
  <c r="W111" i="16"/>
  <c r="W112" i="16"/>
  <c r="W113" i="16"/>
  <c r="W114" i="16"/>
  <c r="W115" i="16"/>
  <c r="W116" i="16"/>
  <c r="W117" i="16"/>
  <c r="W118" i="16"/>
  <c r="W119" i="16"/>
  <c r="W120" i="16"/>
  <c r="W121" i="16"/>
  <c r="W122" i="16"/>
  <c r="W123" i="16"/>
  <c r="W124" i="16"/>
  <c r="W125" i="16"/>
  <c r="W126" i="16"/>
  <c r="W127" i="16"/>
  <c r="W128" i="16"/>
  <c r="W129" i="16"/>
  <c r="W130" i="16"/>
  <c r="W131" i="16"/>
  <c r="W132" i="16"/>
  <c r="W133" i="16"/>
  <c r="W134" i="16"/>
  <c r="W135" i="16"/>
  <c r="W136" i="16"/>
  <c r="W137" i="16"/>
  <c r="W138" i="16"/>
  <c r="W139" i="16"/>
  <c r="W140" i="16"/>
  <c r="W141" i="16"/>
  <c r="W142" i="16"/>
  <c r="W143" i="16"/>
  <c r="W144" i="16"/>
  <c r="W145" i="16"/>
  <c r="W146" i="16"/>
  <c r="W147" i="16"/>
  <c r="W148" i="16"/>
  <c r="W149" i="16"/>
  <c r="W150" i="16"/>
  <c r="W151" i="16"/>
  <c r="W152" i="16"/>
  <c r="W153" i="16"/>
  <c r="W154" i="16"/>
  <c r="W155" i="16"/>
  <c r="W156" i="16"/>
  <c r="W157" i="16"/>
  <c r="W158" i="16"/>
  <c r="W159" i="16"/>
  <c r="W160" i="16"/>
  <c r="W161" i="16"/>
  <c r="W162" i="16"/>
  <c r="W163" i="16"/>
  <c r="W164" i="16"/>
  <c r="W165" i="16"/>
  <c r="W166" i="16"/>
  <c r="W167" i="16"/>
  <c r="W168" i="16"/>
  <c r="W169" i="16"/>
  <c r="W170" i="16"/>
  <c r="W171" i="16"/>
  <c r="W172" i="16"/>
  <c r="W173" i="16"/>
  <c r="W174" i="16"/>
  <c r="W175" i="16"/>
  <c r="W176" i="16"/>
  <c r="W177" i="16"/>
  <c r="W178" i="16"/>
  <c r="W179" i="16"/>
  <c r="W180" i="16"/>
  <c r="W181" i="16"/>
  <c r="W182" i="16"/>
  <c r="W183" i="16"/>
  <c r="W184" i="16"/>
  <c r="W185" i="16"/>
  <c r="W186" i="16"/>
  <c r="W187" i="16"/>
  <c r="W188" i="16"/>
  <c r="W189" i="16"/>
  <c r="W190" i="16"/>
  <c r="W191" i="16"/>
  <c r="W192" i="16"/>
  <c r="W193" i="16"/>
  <c r="W194" i="16"/>
  <c r="W195" i="16"/>
  <c r="W196" i="16"/>
  <c r="W17" i="16"/>
  <c r="X17" i="16"/>
  <c r="Y17" i="16"/>
  <c r="Z17" i="16"/>
  <c r="AE49" i="18" l="1"/>
  <c r="AE65" i="18"/>
  <c r="AE33" i="18"/>
  <c r="AE30" i="18"/>
  <c r="AE78" i="18"/>
  <c r="AE46" i="18"/>
  <c r="AE22" i="18"/>
  <c r="AE62" i="18"/>
  <c r="AE70" i="18"/>
  <c r="AE38" i="18"/>
  <c r="AE54" i="18"/>
  <c r="AB17" i="18"/>
  <c r="AE170" i="19"/>
  <c r="AB170" i="19"/>
  <c r="AC170" i="19"/>
  <c r="AD170" i="19"/>
  <c r="AB130" i="19"/>
  <c r="AC130" i="19"/>
  <c r="AE130" i="19"/>
  <c r="AD130" i="19"/>
  <c r="AB122" i="19"/>
  <c r="AC122" i="19"/>
  <c r="AE122" i="19"/>
  <c r="AD122" i="19"/>
  <c r="AB98" i="19"/>
  <c r="AC98" i="19"/>
  <c r="AE98" i="19"/>
  <c r="AD98" i="19"/>
  <c r="AB58" i="19"/>
  <c r="AC58" i="19"/>
  <c r="AE58" i="19"/>
  <c r="AD58" i="19"/>
  <c r="AB50" i="19"/>
  <c r="AC50" i="19"/>
  <c r="AE50" i="19"/>
  <c r="AD50" i="19"/>
  <c r="AE159" i="19"/>
  <c r="AC159" i="19"/>
  <c r="AD159" i="19"/>
  <c r="AB159" i="19"/>
  <c r="AB151" i="19"/>
  <c r="AD151" i="19"/>
  <c r="AE151" i="19"/>
  <c r="AC151" i="19"/>
  <c r="AC127" i="19"/>
  <c r="AE127" i="19"/>
  <c r="AD127" i="19"/>
  <c r="AB127" i="19"/>
  <c r="AB119" i="19"/>
  <c r="AC119" i="19"/>
  <c r="AD119" i="19"/>
  <c r="AE119" i="19"/>
  <c r="AC111" i="19"/>
  <c r="AD111" i="19"/>
  <c r="AE111" i="19"/>
  <c r="AB111" i="19"/>
  <c r="AB103" i="19"/>
  <c r="AC103" i="19"/>
  <c r="AD103" i="19"/>
  <c r="AE103" i="19"/>
  <c r="AC95" i="19"/>
  <c r="AE95" i="19"/>
  <c r="AD95" i="19"/>
  <c r="AB95" i="19"/>
  <c r="AC63" i="19"/>
  <c r="AD63" i="19"/>
  <c r="AE63" i="19"/>
  <c r="AB63" i="19"/>
  <c r="AC31" i="19"/>
  <c r="AE31" i="19"/>
  <c r="AD31" i="19"/>
  <c r="AB31" i="19"/>
  <c r="AB23" i="19"/>
  <c r="AC23" i="19"/>
  <c r="AD23" i="19"/>
  <c r="AE23" i="19"/>
  <c r="AE180" i="19"/>
  <c r="AC180" i="19"/>
  <c r="AD180" i="19"/>
  <c r="AB180" i="19"/>
  <c r="AE172" i="19"/>
  <c r="AB172" i="19"/>
  <c r="AC172" i="19"/>
  <c r="AD172" i="19"/>
  <c r="AB76" i="19"/>
  <c r="AC76" i="19"/>
  <c r="AE76" i="19"/>
  <c r="AD76" i="19"/>
  <c r="AB68" i="19"/>
  <c r="AC68" i="19"/>
  <c r="AE68" i="19"/>
  <c r="AD68" i="19"/>
  <c r="AB185" i="19"/>
  <c r="AC185" i="19"/>
  <c r="AE185" i="19"/>
  <c r="AD185" i="19"/>
  <c r="AB145" i="19"/>
  <c r="AC145" i="19"/>
  <c r="AD145" i="19"/>
  <c r="AE145" i="19"/>
  <c r="AB137" i="19"/>
  <c r="AC137" i="19"/>
  <c r="AD137" i="19"/>
  <c r="AE137" i="19"/>
  <c r="AB121" i="19"/>
  <c r="AD121" i="19"/>
  <c r="AC121" i="19"/>
  <c r="AE121" i="19"/>
  <c r="AB113" i="19"/>
  <c r="AD113" i="19"/>
  <c r="AE113" i="19"/>
  <c r="AC113" i="19"/>
  <c r="AB105" i="19"/>
  <c r="AC105" i="19"/>
  <c r="AD105" i="19"/>
  <c r="AE105" i="19"/>
  <c r="AB97" i="19"/>
  <c r="AC97" i="19"/>
  <c r="AD97" i="19"/>
  <c r="AE97" i="19"/>
  <c r="AB89" i="19"/>
  <c r="AD89" i="19"/>
  <c r="AC89" i="19"/>
  <c r="AE89" i="19"/>
  <c r="AB81" i="19"/>
  <c r="AC81" i="19"/>
  <c r="AD81" i="19"/>
  <c r="AE81" i="19"/>
  <c r="AB73" i="19"/>
  <c r="AC73" i="19"/>
  <c r="AD73" i="19"/>
  <c r="AE73" i="19"/>
  <c r="AB65" i="19"/>
  <c r="AC65" i="19"/>
  <c r="AD65" i="19"/>
  <c r="AE65" i="19"/>
  <c r="AB57" i="19"/>
  <c r="AD57" i="19"/>
  <c r="AC57" i="19"/>
  <c r="AE57" i="19"/>
  <c r="AB49" i="19"/>
  <c r="AC49" i="19"/>
  <c r="AD49" i="19"/>
  <c r="AE49" i="19"/>
  <c r="AB41" i="19"/>
  <c r="AC41" i="19"/>
  <c r="AD41" i="19"/>
  <c r="AE41" i="19"/>
  <c r="AB33" i="19"/>
  <c r="AE33" i="19"/>
  <c r="AC33" i="19"/>
  <c r="AD33" i="19"/>
  <c r="AB25" i="19"/>
  <c r="AC25" i="19"/>
  <c r="AD25" i="19"/>
  <c r="AE25" i="19"/>
  <c r="AB190" i="19"/>
  <c r="AC190" i="19"/>
  <c r="AE190" i="19"/>
  <c r="AD190" i="19"/>
  <c r="AE182" i="19"/>
  <c r="AD182" i="19"/>
  <c r="AB182" i="19"/>
  <c r="AC182" i="19"/>
  <c r="AE174" i="19"/>
  <c r="AC174" i="19"/>
  <c r="AD174" i="19"/>
  <c r="AB174" i="19"/>
  <c r="AE166" i="19"/>
  <c r="AD166" i="19"/>
  <c r="AB166" i="19"/>
  <c r="AC166" i="19"/>
  <c r="AE158" i="19"/>
  <c r="AC158" i="19"/>
  <c r="AD158" i="19"/>
  <c r="AB158" i="19"/>
  <c r="AE150" i="19"/>
  <c r="AD150" i="19"/>
  <c r="AB150" i="19"/>
  <c r="AC150" i="19"/>
  <c r="AE142" i="19"/>
  <c r="AB142" i="19"/>
  <c r="AC142" i="19"/>
  <c r="AD142" i="19"/>
  <c r="AB134" i="19"/>
  <c r="AC134" i="19"/>
  <c r="AE134" i="19"/>
  <c r="AD134" i="19"/>
  <c r="AB126" i="19"/>
  <c r="AC126" i="19"/>
  <c r="AE126" i="19"/>
  <c r="AD126" i="19"/>
  <c r="AB118" i="19"/>
  <c r="AC118" i="19"/>
  <c r="AE118" i="19"/>
  <c r="AD118" i="19"/>
  <c r="AB110" i="19"/>
  <c r="AC110" i="19"/>
  <c r="AE110" i="19"/>
  <c r="AD110" i="19"/>
  <c r="AB102" i="19"/>
  <c r="AC102" i="19"/>
  <c r="AE102" i="19"/>
  <c r="AD102" i="19"/>
  <c r="AB94" i="19"/>
  <c r="AC94" i="19"/>
  <c r="AE94" i="19"/>
  <c r="AD94" i="19"/>
  <c r="AB86" i="19"/>
  <c r="AC86" i="19"/>
  <c r="AE86" i="19"/>
  <c r="AD86" i="19"/>
  <c r="AB78" i="19"/>
  <c r="AC78" i="19"/>
  <c r="AE78" i="19"/>
  <c r="AD78" i="19"/>
  <c r="AB70" i="19"/>
  <c r="AC70" i="19"/>
  <c r="AE70" i="19"/>
  <c r="AD70" i="19"/>
  <c r="AB62" i="19"/>
  <c r="AC62" i="19"/>
  <c r="AE62" i="19"/>
  <c r="AD62" i="19"/>
  <c r="AB54" i="19"/>
  <c r="AC54" i="19"/>
  <c r="AE54" i="19"/>
  <c r="AD54" i="19"/>
  <c r="AB46" i="19"/>
  <c r="AC46" i="19"/>
  <c r="AE46" i="19"/>
  <c r="AD46" i="19"/>
  <c r="AB38" i="19"/>
  <c r="AC38" i="19"/>
  <c r="AE38" i="19"/>
  <c r="AD38" i="19"/>
  <c r="AB30" i="19"/>
  <c r="AC30" i="19"/>
  <c r="AE30" i="19"/>
  <c r="AD30" i="19"/>
  <c r="AB22" i="19"/>
  <c r="AC22" i="19"/>
  <c r="AE22" i="19"/>
  <c r="AD22" i="19"/>
  <c r="AB194" i="19"/>
  <c r="AC194" i="19"/>
  <c r="AE194" i="19"/>
  <c r="AD194" i="19"/>
  <c r="AE162" i="19"/>
  <c r="AB162" i="19"/>
  <c r="AC162" i="19"/>
  <c r="AD162" i="19"/>
  <c r="AB106" i="19"/>
  <c r="AC106" i="19"/>
  <c r="AE106" i="19"/>
  <c r="AD106" i="19"/>
  <c r="AB34" i="19"/>
  <c r="AC34" i="19"/>
  <c r="AE34" i="19"/>
  <c r="AD34" i="19"/>
  <c r="AB18" i="19"/>
  <c r="AC18" i="19"/>
  <c r="AE18" i="19"/>
  <c r="AD18" i="19"/>
  <c r="AE175" i="19"/>
  <c r="AB175" i="19"/>
  <c r="AC175" i="19"/>
  <c r="AD175" i="19"/>
  <c r="AE143" i="19"/>
  <c r="AB143" i="19"/>
  <c r="AC143" i="19"/>
  <c r="AD143" i="19"/>
  <c r="AB55" i="19"/>
  <c r="AC55" i="19"/>
  <c r="AE55" i="19"/>
  <c r="AD55" i="19"/>
  <c r="AE156" i="19"/>
  <c r="AB156" i="19"/>
  <c r="AC156" i="19"/>
  <c r="AD156" i="19"/>
  <c r="AE148" i="19"/>
  <c r="AC148" i="19"/>
  <c r="AD148" i="19"/>
  <c r="AB148" i="19"/>
  <c r="AB108" i="19"/>
  <c r="AC108" i="19"/>
  <c r="AE108" i="19"/>
  <c r="AD108" i="19"/>
  <c r="AB84" i="19"/>
  <c r="AC84" i="19"/>
  <c r="AE84" i="19"/>
  <c r="AD84" i="19"/>
  <c r="AB60" i="19"/>
  <c r="AC60" i="19"/>
  <c r="AE60" i="19"/>
  <c r="AD60" i="19"/>
  <c r="AB36" i="19"/>
  <c r="AC36" i="19"/>
  <c r="AE36" i="19"/>
  <c r="AD36" i="19"/>
  <c r="AB177" i="19"/>
  <c r="AD177" i="19"/>
  <c r="AC177" i="19"/>
  <c r="AE177" i="19"/>
  <c r="AB169" i="19"/>
  <c r="AC169" i="19"/>
  <c r="AE169" i="19"/>
  <c r="AD169" i="19"/>
  <c r="AC195" i="19"/>
  <c r="AD195" i="19"/>
  <c r="AE195" i="19"/>
  <c r="AB195" i="19"/>
  <c r="AC187" i="19"/>
  <c r="AD187" i="19"/>
  <c r="AB187" i="19"/>
  <c r="AE187" i="19"/>
  <c r="AB179" i="19"/>
  <c r="AC179" i="19"/>
  <c r="AD179" i="19"/>
  <c r="AE179" i="19"/>
  <c r="AC171" i="19"/>
  <c r="AD171" i="19"/>
  <c r="AB171" i="19"/>
  <c r="AE171" i="19"/>
  <c r="AB163" i="19"/>
  <c r="AC163" i="19"/>
  <c r="AE163" i="19"/>
  <c r="AD163" i="19"/>
  <c r="AC155" i="19"/>
  <c r="AD155" i="19"/>
  <c r="AE155" i="19"/>
  <c r="AB155" i="19"/>
  <c r="AB147" i="19"/>
  <c r="AC147" i="19"/>
  <c r="AD147" i="19"/>
  <c r="AE147" i="19"/>
  <c r="AC139" i="19"/>
  <c r="AE139" i="19"/>
  <c r="AD139" i="19"/>
  <c r="AB139" i="19"/>
  <c r="AB131" i="19"/>
  <c r="AC131" i="19"/>
  <c r="AD131" i="19"/>
  <c r="AE131" i="19"/>
  <c r="AE123" i="19"/>
  <c r="AB123" i="19"/>
  <c r="AC123" i="19"/>
  <c r="AD123" i="19"/>
  <c r="AC115" i="19"/>
  <c r="AB115" i="19"/>
  <c r="AD115" i="19"/>
  <c r="AE115" i="19"/>
  <c r="AE107" i="19"/>
  <c r="AB107" i="19"/>
  <c r="AC107" i="19"/>
  <c r="AD107" i="19"/>
  <c r="AB99" i="19"/>
  <c r="AC99" i="19"/>
  <c r="AD99" i="19"/>
  <c r="AE99" i="19"/>
  <c r="AE91" i="19"/>
  <c r="AB91" i="19"/>
  <c r="AC91" i="19"/>
  <c r="AD91" i="19"/>
  <c r="AC83" i="19"/>
  <c r="AB83" i="19"/>
  <c r="AD83" i="19"/>
  <c r="AE83" i="19"/>
  <c r="AE75" i="19"/>
  <c r="AB75" i="19"/>
  <c r="AC75" i="19"/>
  <c r="AD75" i="19"/>
  <c r="AB67" i="19"/>
  <c r="AC67" i="19"/>
  <c r="AD67" i="19"/>
  <c r="AE67" i="19"/>
  <c r="AE59" i="19"/>
  <c r="AB59" i="19"/>
  <c r="AC59" i="19"/>
  <c r="AD59" i="19"/>
  <c r="AC51" i="19"/>
  <c r="AB51" i="19"/>
  <c r="AD51" i="19"/>
  <c r="AE51" i="19"/>
  <c r="AE43" i="19"/>
  <c r="AC43" i="19"/>
  <c r="AD43" i="19"/>
  <c r="AB43" i="19"/>
  <c r="AB35" i="19"/>
  <c r="AC35" i="19"/>
  <c r="AD35" i="19"/>
  <c r="AE35" i="19"/>
  <c r="AE27" i="19"/>
  <c r="AD27" i="19"/>
  <c r="AC27" i="19"/>
  <c r="AB27" i="19"/>
  <c r="AB19" i="19"/>
  <c r="AC19" i="19"/>
  <c r="AD19" i="19"/>
  <c r="AE19" i="19"/>
  <c r="AE186" i="19"/>
  <c r="AB186" i="19"/>
  <c r="AD186" i="19"/>
  <c r="AC186" i="19"/>
  <c r="AE154" i="19"/>
  <c r="AB154" i="19"/>
  <c r="AD154" i="19"/>
  <c r="AC154" i="19"/>
  <c r="AB114" i="19"/>
  <c r="AC114" i="19"/>
  <c r="AE114" i="19"/>
  <c r="AD114" i="19"/>
  <c r="AB74" i="19"/>
  <c r="AC74" i="19"/>
  <c r="AE74" i="19"/>
  <c r="AD74" i="19"/>
  <c r="AB66" i="19"/>
  <c r="AC66" i="19"/>
  <c r="AE66" i="19"/>
  <c r="AD66" i="19"/>
  <c r="AB42" i="19"/>
  <c r="AC42" i="19"/>
  <c r="AE42" i="19"/>
  <c r="AD42" i="19"/>
  <c r="AC191" i="19"/>
  <c r="AD191" i="19"/>
  <c r="AB191" i="19"/>
  <c r="AE191" i="19"/>
  <c r="AB167" i="19"/>
  <c r="AD167" i="19"/>
  <c r="AE167" i="19"/>
  <c r="AC167" i="19"/>
  <c r="AB135" i="19"/>
  <c r="AC135" i="19"/>
  <c r="AD135" i="19"/>
  <c r="AE135" i="19"/>
  <c r="AB87" i="19"/>
  <c r="AC87" i="19"/>
  <c r="AE87" i="19"/>
  <c r="AD87" i="19"/>
  <c r="AC79" i="19"/>
  <c r="AD79" i="19"/>
  <c r="AE79" i="19"/>
  <c r="AB79" i="19"/>
  <c r="AB71" i="19"/>
  <c r="AC71" i="19"/>
  <c r="AD71" i="19"/>
  <c r="AE71" i="19"/>
  <c r="AE164" i="19"/>
  <c r="AC164" i="19"/>
  <c r="AD164" i="19"/>
  <c r="AB164" i="19"/>
  <c r="AE140" i="19"/>
  <c r="AB140" i="19"/>
  <c r="AC140" i="19"/>
  <c r="AD140" i="19"/>
  <c r="AB132" i="19"/>
  <c r="AC132" i="19"/>
  <c r="AE132" i="19"/>
  <c r="AD132" i="19"/>
  <c r="AB124" i="19"/>
  <c r="AC124" i="19"/>
  <c r="AE124" i="19"/>
  <c r="AD124" i="19"/>
  <c r="AB116" i="19"/>
  <c r="AC116" i="19"/>
  <c r="AE116" i="19"/>
  <c r="AD116" i="19"/>
  <c r="AB100" i="19"/>
  <c r="AC100" i="19"/>
  <c r="AE100" i="19"/>
  <c r="AD100" i="19"/>
  <c r="AB44" i="19"/>
  <c r="AC44" i="19"/>
  <c r="AE44" i="19"/>
  <c r="AD44" i="19"/>
  <c r="AB20" i="19"/>
  <c r="AC20" i="19"/>
  <c r="AE20" i="19"/>
  <c r="AD20" i="19"/>
  <c r="AC193" i="19"/>
  <c r="AD193" i="19"/>
  <c r="AB193" i="19"/>
  <c r="AE193" i="19"/>
  <c r="AB153" i="19"/>
  <c r="AC153" i="19"/>
  <c r="AE153" i="19"/>
  <c r="AD153" i="19"/>
  <c r="AB129" i="19"/>
  <c r="AE129" i="19"/>
  <c r="AD129" i="19"/>
  <c r="AC129" i="19"/>
  <c r="AB192" i="19"/>
  <c r="AC192" i="19"/>
  <c r="AD192" i="19"/>
  <c r="AE192" i="19"/>
  <c r="AE184" i="19"/>
  <c r="AB184" i="19"/>
  <c r="AC184" i="19"/>
  <c r="AD184" i="19"/>
  <c r="AE176" i="19"/>
  <c r="AB176" i="19"/>
  <c r="AD176" i="19"/>
  <c r="AC176" i="19"/>
  <c r="AE168" i="19"/>
  <c r="AC168" i="19"/>
  <c r="AD168" i="19"/>
  <c r="AB168" i="19"/>
  <c r="AE160" i="19"/>
  <c r="AB160" i="19"/>
  <c r="AD160" i="19"/>
  <c r="AC160" i="19"/>
  <c r="AE152" i="19"/>
  <c r="AB152" i="19"/>
  <c r="AC152" i="19"/>
  <c r="AD152" i="19"/>
  <c r="AE144" i="19"/>
  <c r="AC144" i="19"/>
  <c r="AB144" i="19"/>
  <c r="AD144" i="19"/>
  <c r="AB136" i="19"/>
  <c r="AC136" i="19"/>
  <c r="AE136" i="19"/>
  <c r="AD136" i="19"/>
  <c r="AB128" i="19"/>
  <c r="AC128" i="19"/>
  <c r="AE128" i="19"/>
  <c r="AD128" i="19"/>
  <c r="AB120" i="19"/>
  <c r="AC120" i="19"/>
  <c r="AE120" i="19"/>
  <c r="AD120" i="19"/>
  <c r="AB112" i="19"/>
  <c r="AC112" i="19"/>
  <c r="AE112" i="19"/>
  <c r="AD112" i="19"/>
  <c r="AB104" i="19"/>
  <c r="AC104" i="19"/>
  <c r="AE104" i="19"/>
  <c r="AD104" i="19"/>
  <c r="AB96" i="19"/>
  <c r="AC96" i="19"/>
  <c r="AE96" i="19"/>
  <c r="AD96" i="19"/>
  <c r="AB88" i="19"/>
  <c r="AC88" i="19"/>
  <c r="AE88" i="19"/>
  <c r="AD88" i="19"/>
  <c r="AB80" i="19"/>
  <c r="AC80" i="19"/>
  <c r="AE80" i="19"/>
  <c r="AD80" i="19"/>
  <c r="AB72" i="19"/>
  <c r="AC72" i="19"/>
  <c r="AE72" i="19"/>
  <c r="AD72" i="19"/>
  <c r="AB64" i="19"/>
  <c r="AC64" i="19"/>
  <c r="AE64" i="19"/>
  <c r="AD64" i="19"/>
  <c r="AB56" i="19"/>
  <c r="AC56" i="19"/>
  <c r="AE56" i="19"/>
  <c r="AD56" i="19"/>
  <c r="AB48" i="19"/>
  <c r="AC48" i="19"/>
  <c r="AE48" i="19"/>
  <c r="AD48" i="19"/>
  <c r="AB40" i="19"/>
  <c r="AC40" i="19"/>
  <c r="AE40" i="19"/>
  <c r="AD40" i="19"/>
  <c r="AB32" i="19"/>
  <c r="AC32" i="19"/>
  <c r="AE32" i="19"/>
  <c r="AD32" i="19"/>
  <c r="AB24" i="19"/>
  <c r="AC24" i="19"/>
  <c r="AE24" i="19"/>
  <c r="AD24" i="19"/>
  <c r="AE178" i="19"/>
  <c r="AB178" i="19"/>
  <c r="AC178" i="19"/>
  <c r="AD178" i="19"/>
  <c r="AE146" i="19"/>
  <c r="AB146" i="19"/>
  <c r="AC146" i="19"/>
  <c r="AD146" i="19"/>
  <c r="AE138" i="19"/>
  <c r="AB138" i="19"/>
  <c r="AD138" i="19"/>
  <c r="AC138" i="19"/>
  <c r="AB90" i="19"/>
  <c r="AC90" i="19"/>
  <c r="AE90" i="19"/>
  <c r="AD90" i="19"/>
  <c r="AB82" i="19"/>
  <c r="AC82" i="19"/>
  <c r="AE82" i="19"/>
  <c r="AD82" i="19"/>
  <c r="AB26" i="19"/>
  <c r="AC26" i="19"/>
  <c r="AE26" i="19"/>
  <c r="AD26" i="19"/>
  <c r="AB183" i="19"/>
  <c r="AD183" i="19"/>
  <c r="AE183" i="19"/>
  <c r="AC183" i="19"/>
  <c r="AC47" i="19"/>
  <c r="AD47" i="19"/>
  <c r="AE47" i="19"/>
  <c r="AB47" i="19"/>
  <c r="AB39" i="19"/>
  <c r="AC39" i="19"/>
  <c r="AD39" i="19"/>
  <c r="AE39" i="19"/>
  <c r="AB196" i="19"/>
  <c r="AC196" i="19"/>
  <c r="AD196" i="19"/>
  <c r="AE196" i="19"/>
  <c r="AB188" i="19"/>
  <c r="AC188" i="19"/>
  <c r="AD188" i="19"/>
  <c r="AE188" i="19"/>
  <c r="AB92" i="19"/>
  <c r="AC92" i="19"/>
  <c r="AE92" i="19"/>
  <c r="AD92" i="19"/>
  <c r="AB52" i="19"/>
  <c r="AC52" i="19"/>
  <c r="AE52" i="19"/>
  <c r="AD52" i="19"/>
  <c r="AB28" i="19"/>
  <c r="AC28" i="19"/>
  <c r="AE28" i="19"/>
  <c r="AD28" i="19"/>
  <c r="AB161" i="19"/>
  <c r="AC161" i="19"/>
  <c r="AD161" i="19"/>
  <c r="AE161" i="19"/>
  <c r="AC189" i="19"/>
  <c r="AD189" i="19"/>
  <c r="AE189" i="19"/>
  <c r="AB189" i="19"/>
  <c r="AC181" i="19"/>
  <c r="AD181" i="19"/>
  <c r="AE181" i="19"/>
  <c r="AB181" i="19"/>
  <c r="AD173" i="19"/>
  <c r="AE173" i="19"/>
  <c r="AB173" i="19"/>
  <c r="AC173" i="19"/>
  <c r="AC165" i="19"/>
  <c r="AD165" i="19"/>
  <c r="AB165" i="19"/>
  <c r="AE165" i="19"/>
  <c r="AD157" i="19"/>
  <c r="AE157" i="19"/>
  <c r="AB157" i="19"/>
  <c r="AC157" i="19"/>
  <c r="AB149" i="19"/>
  <c r="AC149" i="19"/>
  <c r="AD149" i="19"/>
  <c r="AE149" i="19"/>
  <c r="AD141" i="19"/>
  <c r="AE141" i="19"/>
  <c r="AB141" i="19"/>
  <c r="AC141" i="19"/>
  <c r="AD133" i="19"/>
  <c r="AE133" i="19"/>
  <c r="AB133" i="19"/>
  <c r="AC133" i="19"/>
  <c r="AB125" i="19"/>
  <c r="AC125" i="19"/>
  <c r="AD125" i="19"/>
  <c r="AE125" i="19"/>
  <c r="AD117" i="19"/>
  <c r="AE117" i="19"/>
  <c r="AB117" i="19"/>
  <c r="AC117" i="19"/>
  <c r="AB109" i="19"/>
  <c r="AC109" i="19"/>
  <c r="AD109" i="19"/>
  <c r="AE109" i="19"/>
  <c r="AD101" i="19"/>
  <c r="AE101" i="19"/>
  <c r="AB101" i="19"/>
  <c r="AC101" i="19"/>
  <c r="AB93" i="19"/>
  <c r="AC93" i="19"/>
  <c r="AD93" i="19"/>
  <c r="AE93" i="19"/>
  <c r="AD85" i="19"/>
  <c r="AE85" i="19"/>
  <c r="AB85" i="19"/>
  <c r="AC85" i="19"/>
  <c r="AB77" i="19"/>
  <c r="AC77" i="19"/>
  <c r="AD77" i="19"/>
  <c r="AE77" i="19"/>
  <c r="AD69" i="19"/>
  <c r="AE69" i="19"/>
  <c r="AC69" i="19"/>
  <c r="AB69" i="19"/>
  <c r="AB61" i="19"/>
  <c r="AC61" i="19"/>
  <c r="AD61" i="19"/>
  <c r="AE61" i="19"/>
  <c r="AD53" i="19"/>
  <c r="AE53" i="19"/>
  <c r="AC53" i="19"/>
  <c r="AB53" i="19"/>
  <c r="AB45" i="19"/>
  <c r="AC45" i="19"/>
  <c r="AD45" i="19"/>
  <c r="AE45" i="19"/>
  <c r="AD37" i="19"/>
  <c r="AE37" i="19"/>
  <c r="AB37" i="19"/>
  <c r="AC37" i="19"/>
  <c r="AB29" i="19"/>
  <c r="AC29" i="19"/>
  <c r="AD29" i="19"/>
  <c r="AE29" i="19"/>
  <c r="AD21" i="19"/>
  <c r="AE21" i="19"/>
  <c r="AC21" i="19"/>
  <c r="AB21" i="19"/>
  <c r="AD18" i="18"/>
  <c r="AE18" i="18"/>
  <c r="AE20" i="18"/>
  <c r="AE26" i="18"/>
  <c r="AE28" i="18"/>
  <c r="AE34" i="18"/>
  <c r="AE36" i="18"/>
  <c r="AE42" i="18"/>
  <c r="AE44" i="18"/>
  <c r="AE50" i="18"/>
  <c r="AE52" i="18"/>
  <c r="AE58" i="18"/>
  <c r="AE60" i="18"/>
  <c r="AE66" i="18"/>
  <c r="AE68" i="18"/>
  <c r="AE74" i="18"/>
  <c r="AE76" i="18"/>
  <c r="AE73" i="18"/>
  <c r="AE81" i="18"/>
  <c r="AD195" i="18"/>
  <c r="AB195" i="18"/>
  <c r="AC195" i="18"/>
  <c r="AE195" i="18"/>
  <c r="AD163" i="18"/>
  <c r="AB163" i="18"/>
  <c r="AC163" i="18"/>
  <c r="AE163" i="18"/>
  <c r="AD131" i="18"/>
  <c r="AB131" i="18"/>
  <c r="AC131" i="18"/>
  <c r="AE131" i="18"/>
  <c r="AD91" i="18"/>
  <c r="AE91" i="18"/>
  <c r="AB91" i="18"/>
  <c r="AC91" i="18"/>
  <c r="AB67" i="18"/>
  <c r="AC67" i="18"/>
  <c r="AD67" i="18"/>
  <c r="AD59" i="18"/>
  <c r="AB59" i="18"/>
  <c r="AC59" i="18"/>
  <c r="AC35" i="18"/>
  <c r="AD35" i="18"/>
  <c r="AB35" i="18"/>
  <c r="AB168" i="18"/>
  <c r="AC168" i="18"/>
  <c r="AE168" i="18"/>
  <c r="AD168" i="18"/>
  <c r="AB160" i="18"/>
  <c r="AC160" i="18"/>
  <c r="AD160" i="18"/>
  <c r="AE160" i="18"/>
  <c r="AB152" i="18"/>
  <c r="AC152" i="18"/>
  <c r="AE152" i="18"/>
  <c r="AD152" i="18"/>
  <c r="AB136" i="18"/>
  <c r="AC136" i="18"/>
  <c r="AE136" i="18"/>
  <c r="AD136" i="18"/>
  <c r="AB104" i="18"/>
  <c r="AC104" i="18"/>
  <c r="AE104" i="18"/>
  <c r="AD104" i="18"/>
  <c r="AD56" i="18"/>
  <c r="AB56" i="18"/>
  <c r="AC56" i="18"/>
  <c r="AC32" i="18"/>
  <c r="AD32" i="18"/>
  <c r="AB32" i="18"/>
  <c r="AD189" i="18"/>
  <c r="AB189" i="18"/>
  <c r="AE189" i="18"/>
  <c r="AC189" i="18"/>
  <c r="AD181" i="18"/>
  <c r="AC181" i="18"/>
  <c r="AE181" i="18"/>
  <c r="AB181" i="18"/>
  <c r="AD173" i="18"/>
  <c r="AB173" i="18"/>
  <c r="AC173" i="18"/>
  <c r="AE173" i="18"/>
  <c r="AD165" i="18"/>
  <c r="AC165" i="18"/>
  <c r="AB165" i="18"/>
  <c r="AE165" i="18"/>
  <c r="AD157" i="18"/>
  <c r="AB157" i="18"/>
  <c r="AC157" i="18"/>
  <c r="AE157" i="18"/>
  <c r="AD149" i="18"/>
  <c r="AC149" i="18"/>
  <c r="AE149" i="18"/>
  <c r="AB149" i="18"/>
  <c r="AD141" i="18"/>
  <c r="AB141" i="18"/>
  <c r="AC141" i="18"/>
  <c r="AE141" i="18"/>
  <c r="AD133" i="18"/>
  <c r="AC133" i="18"/>
  <c r="AE133" i="18"/>
  <c r="AB133" i="18"/>
  <c r="AD125" i="18"/>
  <c r="AB125" i="18"/>
  <c r="AC125" i="18"/>
  <c r="AE125" i="18"/>
  <c r="AD117" i="18"/>
  <c r="AC117" i="18"/>
  <c r="AE117" i="18"/>
  <c r="AB117" i="18"/>
  <c r="AD109" i="18"/>
  <c r="AB109" i="18"/>
  <c r="AC109" i="18"/>
  <c r="AE109" i="18"/>
  <c r="AD101" i="18"/>
  <c r="AC101" i="18"/>
  <c r="AE101" i="18"/>
  <c r="AB101" i="18"/>
  <c r="AD93" i="18"/>
  <c r="AB93" i="18"/>
  <c r="AC93" i="18"/>
  <c r="AE93" i="18"/>
  <c r="AD85" i="18"/>
  <c r="AC85" i="18"/>
  <c r="AE85" i="18"/>
  <c r="AB85" i="18"/>
  <c r="AB77" i="18"/>
  <c r="AC77" i="18"/>
  <c r="AD77" i="18"/>
  <c r="AB69" i="18"/>
  <c r="AD69" i="18"/>
  <c r="AC69" i="18"/>
  <c r="AB61" i="18"/>
  <c r="AC61" i="18"/>
  <c r="AD61" i="18"/>
  <c r="AB53" i="18"/>
  <c r="AD53" i="18"/>
  <c r="AC53" i="18"/>
  <c r="AB45" i="18"/>
  <c r="AC45" i="18"/>
  <c r="AD45" i="18"/>
  <c r="AB37" i="18"/>
  <c r="AC37" i="18"/>
  <c r="AD37" i="18"/>
  <c r="AC29" i="18"/>
  <c r="AB29" i="18"/>
  <c r="AD29" i="18"/>
  <c r="AC21" i="18"/>
  <c r="AB21" i="18"/>
  <c r="AD21" i="18"/>
  <c r="AC17" i="18"/>
  <c r="AB194" i="18"/>
  <c r="AC194" i="18"/>
  <c r="AD194" i="18"/>
  <c r="AE194" i="18"/>
  <c r="AB186" i="18"/>
  <c r="AC186" i="18"/>
  <c r="AE186" i="18"/>
  <c r="AD186" i="18"/>
  <c r="AB178" i="18"/>
  <c r="AC178" i="18"/>
  <c r="AD178" i="18"/>
  <c r="AE178" i="18"/>
  <c r="AB170" i="18"/>
  <c r="AC170" i="18"/>
  <c r="AE170" i="18"/>
  <c r="AD170" i="18"/>
  <c r="AB162" i="18"/>
  <c r="AC162" i="18"/>
  <c r="AD162" i="18"/>
  <c r="AE162" i="18"/>
  <c r="AB154" i="18"/>
  <c r="AC154" i="18"/>
  <c r="AD154" i="18"/>
  <c r="AE154" i="18"/>
  <c r="AB146" i="18"/>
  <c r="AC146" i="18"/>
  <c r="AD146" i="18"/>
  <c r="AE146" i="18"/>
  <c r="AB138" i="18"/>
  <c r="AC138" i="18"/>
  <c r="AD138" i="18"/>
  <c r="AE138" i="18"/>
  <c r="AB130" i="18"/>
  <c r="AC130" i="18"/>
  <c r="AD130" i="18"/>
  <c r="AE130" i="18"/>
  <c r="AB122" i="18"/>
  <c r="AC122" i="18"/>
  <c r="AD122" i="18"/>
  <c r="AE122" i="18"/>
  <c r="AB114" i="18"/>
  <c r="AC114" i="18"/>
  <c r="AD114" i="18"/>
  <c r="AE114" i="18"/>
  <c r="AB106" i="18"/>
  <c r="AC106" i="18"/>
  <c r="AD106" i="18"/>
  <c r="AE106" i="18"/>
  <c r="AB98" i="18"/>
  <c r="AC98" i="18"/>
  <c r="AD98" i="18"/>
  <c r="AE98" i="18"/>
  <c r="AB90" i="18"/>
  <c r="AC90" i="18"/>
  <c r="AD90" i="18"/>
  <c r="AE90" i="18"/>
  <c r="AB82" i="18"/>
  <c r="AC82" i="18"/>
  <c r="AD82" i="18"/>
  <c r="AE82" i="18"/>
  <c r="AB74" i="18"/>
  <c r="AC74" i="18"/>
  <c r="AD74" i="18"/>
  <c r="AB66" i="18"/>
  <c r="AC66" i="18"/>
  <c r="AD66" i="18"/>
  <c r="AB58" i="18"/>
  <c r="AC58" i="18"/>
  <c r="AD58" i="18"/>
  <c r="AB50" i="18"/>
  <c r="AC50" i="18"/>
  <c r="AD50" i="18"/>
  <c r="AB42" i="18"/>
  <c r="AC42" i="18"/>
  <c r="AD42" i="18"/>
  <c r="AB34" i="18"/>
  <c r="AC34" i="18"/>
  <c r="AD34" i="18"/>
  <c r="AB26" i="18"/>
  <c r="AD26" i="18"/>
  <c r="AC26" i="18"/>
  <c r="AB18" i="18"/>
  <c r="AD179" i="18"/>
  <c r="AB179" i="18"/>
  <c r="AC179" i="18"/>
  <c r="AE179" i="18"/>
  <c r="AD123" i="18"/>
  <c r="AE123" i="18"/>
  <c r="AB123" i="18"/>
  <c r="AC123" i="18"/>
  <c r="AD99" i="18"/>
  <c r="AB99" i="18"/>
  <c r="AC99" i="18"/>
  <c r="AE99" i="18"/>
  <c r="AD83" i="18"/>
  <c r="AB83" i="18"/>
  <c r="AC83" i="18"/>
  <c r="AE83" i="18"/>
  <c r="AC27" i="18"/>
  <c r="AD27" i="18"/>
  <c r="AB27" i="18"/>
  <c r="AB176" i="18"/>
  <c r="AC176" i="18"/>
  <c r="AD176" i="18"/>
  <c r="AE176" i="18"/>
  <c r="AB144" i="18"/>
  <c r="AC144" i="18"/>
  <c r="AD144" i="18"/>
  <c r="AE144" i="18"/>
  <c r="AB128" i="18"/>
  <c r="AC128" i="18"/>
  <c r="AD128" i="18"/>
  <c r="AE128" i="18"/>
  <c r="AB96" i="18"/>
  <c r="AC96" i="18"/>
  <c r="AD96" i="18"/>
  <c r="AE96" i="18"/>
  <c r="AC48" i="18"/>
  <c r="AD48" i="18"/>
  <c r="AB48" i="18"/>
  <c r="AC47" i="18"/>
  <c r="AD47" i="18"/>
  <c r="AB47" i="18"/>
  <c r="AC31" i="18"/>
  <c r="AD31" i="18"/>
  <c r="AB31" i="18"/>
  <c r="AE21" i="18"/>
  <c r="AE29" i="18"/>
  <c r="AE31" i="18"/>
  <c r="AE35" i="18"/>
  <c r="AE37" i="18"/>
  <c r="AE39" i="18"/>
  <c r="AE43" i="18"/>
  <c r="AE47" i="18"/>
  <c r="AE51" i="18"/>
  <c r="AE53" i="18"/>
  <c r="AE55" i="18"/>
  <c r="AE59" i="18"/>
  <c r="AE61" i="18"/>
  <c r="AE63" i="18"/>
  <c r="AE67" i="18"/>
  <c r="AE69" i="18"/>
  <c r="AE71" i="18"/>
  <c r="AE75" i="18"/>
  <c r="AE77" i="18"/>
  <c r="AE79" i="18"/>
  <c r="AB196" i="18"/>
  <c r="AC196" i="18"/>
  <c r="AD196" i="18"/>
  <c r="AE196" i="18"/>
  <c r="AB188" i="18"/>
  <c r="AC188" i="18"/>
  <c r="AE188" i="18"/>
  <c r="AD188" i="18"/>
  <c r="AB180" i="18"/>
  <c r="AC180" i="18"/>
  <c r="AE180" i="18"/>
  <c r="AD180" i="18"/>
  <c r="AB172" i="18"/>
  <c r="AC172" i="18"/>
  <c r="AE172" i="18"/>
  <c r="AD172" i="18"/>
  <c r="AB164" i="18"/>
  <c r="AC164" i="18"/>
  <c r="AD164" i="18"/>
  <c r="AE164" i="18"/>
  <c r="AB156" i="18"/>
  <c r="AC156" i="18"/>
  <c r="AE156" i="18"/>
  <c r="AD156" i="18"/>
  <c r="AB148" i="18"/>
  <c r="AC148" i="18"/>
  <c r="AE148" i="18"/>
  <c r="AD148" i="18"/>
  <c r="AB140" i="18"/>
  <c r="AC140" i="18"/>
  <c r="AE140" i="18"/>
  <c r="AD140" i="18"/>
  <c r="AB132" i="18"/>
  <c r="AC132" i="18"/>
  <c r="AE132" i="18"/>
  <c r="AD132" i="18"/>
  <c r="AB124" i="18"/>
  <c r="AC124" i="18"/>
  <c r="AE124" i="18"/>
  <c r="AD124" i="18"/>
  <c r="AB116" i="18"/>
  <c r="AC116" i="18"/>
  <c r="AE116" i="18"/>
  <c r="AD116" i="18"/>
  <c r="AB108" i="18"/>
  <c r="AC108" i="18"/>
  <c r="AE108" i="18"/>
  <c r="AD108" i="18"/>
  <c r="AB100" i="18"/>
  <c r="AC100" i="18"/>
  <c r="AD100" i="18"/>
  <c r="AE100" i="18"/>
  <c r="AB92" i="18"/>
  <c r="AC92" i="18"/>
  <c r="AE92" i="18"/>
  <c r="AD92" i="18"/>
  <c r="AB84" i="18"/>
  <c r="AC84" i="18"/>
  <c r="AE84" i="18"/>
  <c r="AD84" i="18"/>
  <c r="AD76" i="18"/>
  <c r="AB76" i="18"/>
  <c r="AC76" i="18"/>
  <c r="AD68" i="18"/>
  <c r="AB68" i="18"/>
  <c r="AC68" i="18"/>
  <c r="AD60" i="18"/>
  <c r="AB60" i="18"/>
  <c r="AC60" i="18"/>
  <c r="AD52" i="18"/>
  <c r="AB52" i="18"/>
  <c r="AC52" i="18"/>
  <c r="AD44" i="18"/>
  <c r="AB44" i="18"/>
  <c r="AC44" i="18"/>
  <c r="AD36" i="18"/>
  <c r="AB36" i="18"/>
  <c r="AC36" i="18"/>
  <c r="AD28" i="18"/>
  <c r="AB28" i="18"/>
  <c r="AC28" i="18"/>
  <c r="AD20" i="18"/>
  <c r="AB20" i="18"/>
  <c r="AC20" i="18"/>
  <c r="AD155" i="18"/>
  <c r="AE155" i="18"/>
  <c r="AC155" i="18"/>
  <c r="AB155" i="18"/>
  <c r="AD147" i="18"/>
  <c r="AB147" i="18"/>
  <c r="AC147" i="18"/>
  <c r="AE147" i="18"/>
  <c r="AD139" i="18"/>
  <c r="AE139" i="18"/>
  <c r="AB139" i="18"/>
  <c r="AC139" i="18"/>
  <c r="AB75" i="18"/>
  <c r="AC75" i="18"/>
  <c r="AD75" i="18"/>
  <c r="AC51" i="18"/>
  <c r="AD51" i="18"/>
  <c r="AB51" i="18"/>
  <c r="AB192" i="18"/>
  <c r="AC192" i="18"/>
  <c r="AD192" i="18"/>
  <c r="AE192" i="18"/>
  <c r="AB120" i="18"/>
  <c r="AC120" i="18"/>
  <c r="AE120" i="18"/>
  <c r="AD120" i="18"/>
  <c r="AB80" i="18"/>
  <c r="AD80" i="18"/>
  <c r="AC80" i="18"/>
  <c r="AB24" i="18"/>
  <c r="AD24" i="18"/>
  <c r="AC24" i="18"/>
  <c r="AD175" i="18"/>
  <c r="AE175" i="18"/>
  <c r="AB175" i="18"/>
  <c r="AC175" i="18"/>
  <c r="AC55" i="18"/>
  <c r="AD55" i="18"/>
  <c r="AB55" i="18"/>
  <c r="AC23" i="18"/>
  <c r="AD23" i="18"/>
  <c r="AB23" i="18"/>
  <c r="AD193" i="18"/>
  <c r="AB193" i="18"/>
  <c r="AC193" i="18"/>
  <c r="AE193" i="18"/>
  <c r="AD185" i="18"/>
  <c r="AC185" i="18"/>
  <c r="AE185" i="18"/>
  <c r="AB185" i="18"/>
  <c r="AD177" i="18"/>
  <c r="AC177" i="18"/>
  <c r="AE177" i="18"/>
  <c r="AB177" i="18"/>
  <c r="AD169" i="18"/>
  <c r="AC169" i="18"/>
  <c r="AE169" i="18"/>
  <c r="AB169" i="18"/>
  <c r="AD161" i="18"/>
  <c r="AB161" i="18"/>
  <c r="AE161" i="18"/>
  <c r="AC161" i="18"/>
  <c r="AD153" i="18"/>
  <c r="AC153" i="18"/>
  <c r="AE153" i="18"/>
  <c r="AB153" i="18"/>
  <c r="AD145" i="18"/>
  <c r="AB145" i="18"/>
  <c r="AE145" i="18"/>
  <c r="AC145" i="18"/>
  <c r="AD137" i="18"/>
  <c r="AC137" i="18"/>
  <c r="AE137" i="18"/>
  <c r="AB137" i="18"/>
  <c r="AD129" i="18"/>
  <c r="AC129" i="18"/>
  <c r="AE129" i="18"/>
  <c r="AB129" i="18"/>
  <c r="AD121" i="18"/>
  <c r="AC121" i="18"/>
  <c r="AE121" i="18"/>
  <c r="AB121" i="18"/>
  <c r="AD113" i="18"/>
  <c r="AC113" i="18"/>
  <c r="AB113" i="18"/>
  <c r="AE113" i="18"/>
  <c r="AD105" i="18"/>
  <c r="AC105" i="18"/>
  <c r="AE105" i="18"/>
  <c r="AB105" i="18"/>
  <c r="AD97" i="18"/>
  <c r="AC97" i="18"/>
  <c r="AE97" i="18"/>
  <c r="AB97" i="18"/>
  <c r="AD89" i="18"/>
  <c r="AC89" i="18"/>
  <c r="AE89" i="18"/>
  <c r="AB89" i="18"/>
  <c r="AC81" i="18"/>
  <c r="AB81" i="18"/>
  <c r="AD81" i="18"/>
  <c r="AC73" i="18"/>
  <c r="AD73" i="18"/>
  <c r="AB73" i="18"/>
  <c r="AC65" i="18"/>
  <c r="AB65" i="18"/>
  <c r="AD65" i="18"/>
  <c r="AC57" i="18"/>
  <c r="AD57" i="18"/>
  <c r="AB57" i="18"/>
  <c r="AC49" i="18"/>
  <c r="AB49" i="18"/>
  <c r="AD49" i="18"/>
  <c r="AC41" i="18"/>
  <c r="AB41" i="18"/>
  <c r="AD41" i="18"/>
  <c r="AC33" i="18"/>
  <c r="AB33" i="18"/>
  <c r="AD33" i="18"/>
  <c r="AC25" i="18"/>
  <c r="AD25" i="18"/>
  <c r="AB25" i="18"/>
  <c r="AD187" i="18"/>
  <c r="AE187" i="18"/>
  <c r="AB187" i="18"/>
  <c r="AC187" i="18"/>
  <c r="AD171" i="18"/>
  <c r="AE171" i="18"/>
  <c r="AB171" i="18"/>
  <c r="AC171" i="18"/>
  <c r="AD115" i="18"/>
  <c r="AB115" i="18"/>
  <c r="AC115" i="18"/>
  <c r="AE115" i="18"/>
  <c r="AD107" i="18"/>
  <c r="AE107" i="18"/>
  <c r="AC107" i="18"/>
  <c r="AB107" i="18"/>
  <c r="AD43" i="18"/>
  <c r="AB43" i="18"/>
  <c r="AC43" i="18"/>
  <c r="AD19" i="18"/>
  <c r="AB19" i="18"/>
  <c r="AC19" i="18"/>
  <c r="AB184" i="18"/>
  <c r="AC184" i="18"/>
  <c r="AE184" i="18"/>
  <c r="AD184" i="18"/>
  <c r="AB112" i="18"/>
  <c r="AC112" i="18"/>
  <c r="AD112" i="18"/>
  <c r="AE112" i="18"/>
  <c r="AB88" i="18"/>
  <c r="AC88" i="18"/>
  <c r="AE88" i="18"/>
  <c r="AD88" i="18"/>
  <c r="AB72" i="18"/>
  <c r="AD72" i="18"/>
  <c r="AC72" i="18"/>
  <c r="AB64" i="18"/>
  <c r="AD64" i="18"/>
  <c r="AC64" i="18"/>
  <c r="AD40" i="18"/>
  <c r="AB40" i="18"/>
  <c r="AC40" i="18"/>
  <c r="AD191" i="18"/>
  <c r="AE191" i="18"/>
  <c r="AB191" i="18"/>
  <c r="AC191" i="18"/>
  <c r="AD183" i="18"/>
  <c r="AB183" i="18"/>
  <c r="AC183" i="18"/>
  <c r="AE183" i="18"/>
  <c r="AD167" i="18"/>
  <c r="AB167" i="18"/>
  <c r="AE167" i="18"/>
  <c r="AC167" i="18"/>
  <c r="AD159" i="18"/>
  <c r="AE159" i="18"/>
  <c r="AB159" i="18"/>
  <c r="AC159" i="18"/>
  <c r="AD151" i="18"/>
  <c r="AC151" i="18"/>
  <c r="AB151" i="18"/>
  <c r="AE151" i="18"/>
  <c r="AD143" i="18"/>
  <c r="AE143" i="18"/>
  <c r="AB143" i="18"/>
  <c r="AC143" i="18"/>
  <c r="AD135" i="18"/>
  <c r="AE135" i="18"/>
  <c r="AB135" i="18"/>
  <c r="AC135" i="18"/>
  <c r="AD127" i="18"/>
  <c r="AE127" i="18"/>
  <c r="AB127" i="18"/>
  <c r="AC127" i="18"/>
  <c r="AD119" i="18"/>
  <c r="AC119" i="18"/>
  <c r="AE119" i="18"/>
  <c r="AB119" i="18"/>
  <c r="AD111" i="18"/>
  <c r="AE111" i="18"/>
  <c r="AB111" i="18"/>
  <c r="AC111" i="18"/>
  <c r="AD103" i="18"/>
  <c r="AE103" i="18"/>
  <c r="AB103" i="18"/>
  <c r="AC103" i="18"/>
  <c r="AD95" i="18"/>
  <c r="AE95" i="18"/>
  <c r="AB95" i="18"/>
  <c r="AC95" i="18"/>
  <c r="AD87" i="18"/>
  <c r="AB87" i="18"/>
  <c r="AC87" i="18"/>
  <c r="AE87" i="18"/>
  <c r="AC79" i="18"/>
  <c r="AD79" i="18"/>
  <c r="AB79" i="18"/>
  <c r="AC71" i="18"/>
  <c r="AD71" i="18"/>
  <c r="AB71" i="18"/>
  <c r="AC63" i="18"/>
  <c r="AD63" i="18"/>
  <c r="AB63" i="18"/>
  <c r="AC39" i="18"/>
  <c r="AD39" i="18"/>
  <c r="AB39" i="18"/>
  <c r="AE19" i="18"/>
  <c r="AE23" i="18"/>
  <c r="AE27" i="18"/>
  <c r="AE45" i="18"/>
  <c r="AB190" i="18"/>
  <c r="AC190" i="18"/>
  <c r="AE190" i="18"/>
  <c r="AD190" i="18"/>
  <c r="AB182" i="18"/>
  <c r="AC182" i="18"/>
  <c r="AD182" i="18"/>
  <c r="AE182" i="18"/>
  <c r="AB174" i="18"/>
  <c r="AC174" i="18"/>
  <c r="AD174" i="18"/>
  <c r="AE174" i="18"/>
  <c r="AB166" i="18"/>
  <c r="AC166" i="18"/>
  <c r="AD166" i="18"/>
  <c r="AE166" i="18"/>
  <c r="AB158" i="18"/>
  <c r="AC158" i="18"/>
  <c r="AE158" i="18"/>
  <c r="AD158" i="18"/>
  <c r="AB150" i="18"/>
  <c r="AC150" i="18"/>
  <c r="AD150" i="18"/>
  <c r="AE150" i="18"/>
  <c r="AB142" i="18"/>
  <c r="AC142" i="18"/>
  <c r="AD142" i="18"/>
  <c r="AE142" i="18"/>
  <c r="AB134" i="18"/>
  <c r="AC134" i="18"/>
  <c r="AD134" i="18"/>
  <c r="AE134" i="18"/>
  <c r="AB126" i="18"/>
  <c r="AC126" i="18"/>
  <c r="AE126" i="18"/>
  <c r="AD126" i="18"/>
  <c r="AB118" i="18"/>
  <c r="AC118" i="18"/>
  <c r="AD118" i="18"/>
  <c r="AE118" i="18"/>
  <c r="AB110" i="18"/>
  <c r="AC110" i="18"/>
  <c r="AD110" i="18"/>
  <c r="AE110" i="18"/>
  <c r="AB102" i="18"/>
  <c r="AC102" i="18"/>
  <c r="AD102" i="18"/>
  <c r="AE102" i="18"/>
  <c r="AB94" i="18"/>
  <c r="AC94" i="18"/>
  <c r="AD94" i="18"/>
  <c r="AE94" i="18"/>
  <c r="AB86" i="18"/>
  <c r="AC86" i="18"/>
  <c r="AD86" i="18"/>
  <c r="AE86" i="18"/>
  <c r="AD78" i="18"/>
  <c r="AB78" i="18"/>
  <c r="AC78" i="18"/>
  <c r="AD70" i="18"/>
  <c r="AC70" i="18"/>
  <c r="AB70" i="18"/>
  <c r="AD62" i="18"/>
  <c r="AB62" i="18"/>
  <c r="AC62" i="18"/>
  <c r="AD54" i="18"/>
  <c r="AB54" i="18"/>
  <c r="AC54" i="18"/>
  <c r="AD46" i="18"/>
  <c r="AB46" i="18"/>
  <c r="AC46" i="18"/>
  <c r="AD38" i="18"/>
  <c r="AB38" i="18"/>
  <c r="AC38" i="18"/>
  <c r="AD30" i="18"/>
  <c r="AB30" i="18"/>
  <c r="AC30" i="18"/>
  <c r="AD22" i="18"/>
  <c r="AB22" i="18"/>
  <c r="AC22" i="18"/>
  <c r="AE17" i="19"/>
  <c r="AD17" i="19"/>
  <c r="AC17" i="19"/>
  <c r="AB17" i="19"/>
  <c r="AD17" i="18"/>
  <c r="AE17" i="18"/>
  <c r="AC18" i="18"/>
  <c r="X18" i="16"/>
  <c r="Y18" i="16"/>
  <c r="Z18" i="16"/>
  <c r="X19" i="16"/>
  <c r="Y19" i="16"/>
  <c r="Z19" i="16"/>
  <c r="X20" i="16"/>
  <c r="Y20" i="16"/>
  <c r="Z20" i="16"/>
  <c r="X21" i="16"/>
  <c r="Y21" i="16"/>
  <c r="Z21" i="16"/>
  <c r="X22" i="16"/>
  <c r="Y22" i="16"/>
  <c r="Z22" i="16"/>
  <c r="X23" i="16"/>
  <c r="Y23" i="16"/>
  <c r="Z23" i="16"/>
  <c r="X24" i="16"/>
  <c r="Y24" i="16"/>
  <c r="Z24" i="16"/>
  <c r="X25" i="16"/>
  <c r="Y25" i="16"/>
  <c r="Z25" i="16"/>
  <c r="X26" i="16"/>
  <c r="Y26" i="16"/>
  <c r="Z26" i="16"/>
  <c r="X27" i="16"/>
  <c r="Y27" i="16"/>
  <c r="Z27" i="16"/>
  <c r="X28" i="16"/>
  <c r="Y28" i="16"/>
  <c r="Z28" i="16"/>
  <c r="X29" i="16"/>
  <c r="Y29" i="16"/>
  <c r="Z29" i="16"/>
  <c r="X30" i="16"/>
  <c r="Y30" i="16"/>
  <c r="Z30" i="16"/>
  <c r="X31" i="16"/>
  <c r="Y31" i="16"/>
  <c r="Z31" i="16"/>
  <c r="X32" i="16"/>
  <c r="Y32" i="16"/>
  <c r="Z32" i="16"/>
  <c r="X33" i="16"/>
  <c r="Y33" i="16"/>
  <c r="Z33" i="16"/>
  <c r="X34" i="16"/>
  <c r="Y34" i="16"/>
  <c r="Z34" i="16"/>
  <c r="X35" i="16"/>
  <c r="Y35" i="16"/>
  <c r="Z35" i="16"/>
  <c r="X36" i="16"/>
  <c r="Y36" i="16"/>
  <c r="Z36" i="16"/>
  <c r="X37" i="16"/>
  <c r="Y37" i="16"/>
  <c r="Z37" i="16"/>
  <c r="X38" i="16"/>
  <c r="Y38" i="16"/>
  <c r="Z38" i="16"/>
  <c r="X39" i="16"/>
  <c r="Y39" i="16"/>
  <c r="Z39" i="16"/>
  <c r="X40" i="16"/>
  <c r="Y40" i="16"/>
  <c r="Z40" i="16"/>
  <c r="X41" i="16"/>
  <c r="Y41" i="16"/>
  <c r="Z41" i="16"/>
  <c r="X42" i="16"/>
  <c r="Y42" i="16"/>
  <c r="Z42" i="16"/>
  <c r="X43" i="16"/>
  <c r="Y43" i="16"/>
  <c r="Z43" i="16"/>
  <c r="X44" i="16"/>
  <c r="Y44" i="16"/>
  <c r="Z44" i="16"/>
  <c r="X45" i="16"/>
  <c r="Y45" i="16"/>
  <c r="Z45" i="16"/>
  <c r="X46" i="16"/>
  <c r="Y46" i="16"/>
  <c r="Z46" i="16"/>
  <c r="X47" i="16"/>
  <c r="Y47" i="16"/>
  <c r="Z47" i="16"/>
  <c r="X48" i="16"/>
  <c r="Y48" i="16"/>
  <c r="Z48" i="16"/>
  <c r="X49" i="16"/>
  <c r="Y49" i="16"/>
  <c r="Z49" i="16"/>
  <c r="X50" i="16"/>
  <c r="Y50" i="16"/>
  <c r="Z50" i="16"/>
  <c r="X51" i="16"/>
  <c r="Y51" i="16"/>
  <c r="Z51" i="16"/>
  <c r="X52" i="16"/>
  <c r="Y52" i="16"/>
  <c r="Z52" i="16"/>
  <c r="X53" i="16"/>
  <c r="Y53" i="16"/>
  <c r="Z53" i="16"/>
  <c r="X54" i="16"/>
  <c r="Y54" i="16"/>
  <c r="Z54" i="16"/>
  <c r="X55" i="16"/>
  <c r="Y55" i="16"/>
  <c r="Z55" i="16"/>
  <c r="X56" i="16"/>
  <c r="Y56" i="16"/>
  <c r="Z56" i="16"/>
  <c r="X57" i="16"/>
  <c r="Y57" i="16"/>
  <c r="Z57" i="16"/>
  <c r="X58" i="16"/>
  <c r="Y58" i="16"/>
  <c r="Z58" i="16"/>
  <c r="X59" i="16"/>
  <c r="Y59" i="16"/>
  <c r="Z59" i="16"/>
  <c r="X60" i="16"/>
  <c r="Y60" i="16"/>
  <c r="Z60" i="16"/>
  <c r="X61" i="16"/>
  <c r="Y61" i="16"/>
  <c r="Z61" i="16"/>
  <c r="X62" i="16"/>
  <c r="Y62" i="16"/>
  <c r="Z62" i="16"/>
  <c r="X63" i="16"/>
  <c r="Y63" i="16"/>
  <c r="Z63" i="16"/>
  <c r="X64" i="16"/>
  <c r="Y64" i="16"/>
  <c r="Z64" i="16"/>
  <c r="X65" i="16"/>
  <c r="Y65" i="16"/>
  <c r="Z65" i="16"/>
  <c r="X66" i="16"/>
  <c r="Y66" i="16"/>
  <c r="Z66" i="16"/>
  <c r="X67" i="16"/>
  <c r="Y67" i="16"/>
  <c r="Z67" i="16"/>
  <c r="X68" i="16"/>
  <c r="Y68" i="16"/>
  <c r="Z68" i="16"/>
  <c r="X69" i="16"/>
  <c r="Y69" i="16"/>
  <c r="Z69" i="16"/>
  <c r="X70" i="16"/>
  <c r="Y70" i="16"/>
  <c r="Z70" i="16"/>
  <c r="X71" i="16"/>
  <c r="Y71" i="16"/>
  <c r="Z71" i="16"/>
  <c r="X72" i="16"/>
  <c r="Y72" i="16"/>
  <c r="Z72" i="16"/>
  <c r="X73" i="16"/>
  <c r="Y73" i="16"/>
  <c r="Z73" i="16"/>
  <c r="X74" i="16"/>
  <c r="Y74" i="16"/>
  <c r="Z74" i="16"/>
  <c r="X75" i="16"/>
  <c r="Y75" i="16"/>
  <c r="Z75" i="16"/>
  <c r="X76" i="16"/>
  <c r="Y76" i="16"/>
  <c r="Z76" i="16"/>
  <c r="X77" i="16"/>
  <c r="Y77" i="16"/>
  <c r="Z77" i="16"/>
  <c r="X78" i="16"/>
  <c r="Y78" i="16"/>
  <c r="Z78" i="16"/>
  <c r="X79" i="16"/>
  <c r="Y79" i="16"/>
  <c r="Z79" i="16"/>
  <c r="X80" i="16"/>
  <c r="Y80" i="16"/>
  <c r="Z80" i="16"/>
  <c r="X81" i="16"/>
  <c r="Y81" i="16"/>
  <c r="Z81" i="16"/>
  <c r="X82" i="16"/>
  <c r="Y82" i="16"/>
  <c r="Z82" i="16"/>
  <c r="X83" i="16"/>
  <c r="Y83" i="16"/>
  <c r="Z83" i="16"/>
  <c r="X84" i="16"/>
  <c r="Y84" i="16"/>
  <c r="Z84" i="16"/>
  <c r="X85" i="16"/>
  <c r="Y85" i="16"/>
  <c r="Z85" i="16"/>
  <c r="X86" i="16"/>
  <c r="Y86" i="16"/>
  <c r="Z86" i="16"/>
  <c r="X87" i="16"/>
  <c r="Y87" i="16"/>
  <c r="Z87" i="16"/>
  <c r="X88" i="16"/>
  <c r="Y88" i="16"/>
  <c r="Z88" i="16"/>
  <c r="X89" i="16"/>
  <c r="Y89" i="16"/>
  <c r="Z89" i="16"/>
  <c r="X90" i="16"/>
  <c r="Y90" i="16"/>
  <c r="Z90" i="16"/>
  <c r="X91" i="16"/>
  <c r="Y91" i="16"/>
  <c r="Z91" i="16"/>
  <c r="X92" i="16"/>
  <c r="Y92" i="16"/>
  <c r="Z92" i="16"/>
  <c r="X93" i="16"/>
  <c r="Y93" i="16"/>
  <c r="Z93" i="16"/>
  <c r="X94" i="16"/>
  <c r="Y94" i="16"/>
  <c r="Z94" i="16"/>
  <c r="X95" i="16"/>
  <c r="Y95" i="16"/>
  <c r="Z95" i="16"/>
  <c r="X96" i="16"/>
  <c r="Y96" i="16"/>
  <c r="Z96" i="16"/>
  <c r="X97" i="16"/>
  <c r="Y97" i="16"/>
  <c r="Z97" i="16"/>
  <c r="X98" i="16"/>
  <c r="Y98" i="16"/>
  <c r="Z98" i="16"/>
  <c r="X99" i="16"/>
  <c r="Y99" i="16"/>
  <c r="Z99" i="16"/>
  <c r="X100" i="16"/>
  <c r="Y100" i="16"/>
  <c r="Z100" i="16"/>
  <c r="X101" i="16"/>
  <c r="Y101" i="16"/>
  <c r="Z101" i="16"/>
  <c r="X102" i="16"/>
  <c r="Y102" i="16"/>
  <c r="Z102" i="16"/>
  <c r="X103" i="16"/>
  <c r="Y103" i="16"/>
  <c r="Z103" i="16"/>
  <c r="X104" i="16"/>
  <c r="Y104" i="16"/>
  <c r="Z104" i="16"/>
  <c r="X105" i="16"/>
  <c r="Y105" i="16"/>
  <c r="Z105" i="16"/>
  <c r="X106" i="16"/>
  <c r="Y106" i="16"/>
  <c r="Z106" i="16"/>
  <c r="X107" i="16"/>
  <c r="Y107" i="16"/>
  <c r="Z107" i="16"/>
  <c r="X108" i="16"/>
  <c r="Y108" i="16"/>
  <c r="Z108" i="16"/>
  <c r="X109" i="16"/>
  <c r="Y109" i="16"/>
  <c r="Z109" i="16"/>
  <c r="X110" i="16"/>
  <c r="Y110" i="16"/>
  <c r="Z110" i="16"/>
  <c r="X111" i="16"/>
  <c r="Y111" i="16"/>
  <c r="Z111" i="16"/>
  <c r="X112" i="16"/>
  <c r="Y112" i="16"/>
  <c r="Z112" i="16"/>
  <c r="X113" i="16"/>
  <c r="Y113" i="16"/>
  <c r="Z113" i="16"/>
  <c r="X114" i="16"/>
  <c r="Y114" i="16"/>
  <c r="Z114" i="16"/>
  <c r="X115" i="16"/>
  <c r="Y115" i="16"/>
  <c r="Z115" i="16"/>
  <c r="X116" i="16"/>
  <c r="Y116" i="16"/>
  <c r="Z116" i="16"/>
  <c r="X117" i="16"/>
  <c r="Y117" i="16"/>
  <c r="Z117" i="16"/>
  <c r="X118" i="16"/>
  <c r="Y118" i="16"/>
  <c r="Z118" i="16"/>
  <c r="X119" i="16"/>
  <c r="Y119" i="16"/>
  <c r="Z119" i="16"/>
  <c r="X120" i="16"/>
  <c r="Y120" i="16"/>
  <c r="Z120" i="16"/>
  <c r="X121" i="16"/>
  <c r="Y121" i="16"/>
  <c r="Z121" i="16"/>
  <c r="X122" i="16"/>
  <c r="Y122" i="16"/>
  <c r="Z122" i="16"/>
  <c r="X123" i="16"/>
  <c r="Y123" i="16"/>
  <c r="Z123" i="16"/>
  <c r="X124" i="16"/>
  <c r="Y124" i="16"/>
  <c r="Z124" i="16"/>
  <c r="X125" i="16"/>
  <c r="Y125" i="16"/>
  <c r="Z125" i="16"/>
  <c r="X126" i="16"/>
  <c r="Y126" i="16"/>
  <c r="Z126" i="16"/>
  <c r="X127" i="16"/>
  <c r="Y127" i="16"/>
  <c r="Z127" i="16"/>
  <c r="X128" i="16"/>
  <c r="Y128" i="16"/>
  <c r="Z128" i="16"/>
  <c r="X129" i="16"/>
  <c r="Y129" i="16"/>
  <c r="Z129" i="16"/>
  <c r="X130" i="16"/>
  <c r="Y130" i="16"/>
  <c r="Z130" i="16"/>
  <c r="X131" i="16"/>
  <c r="Y131" i="16"/>
  <c r="Z131" i="16"/>
  <c r="X132" i="16"/>
  <c r="Y132" i="16"/>
  <c r="Z132" i="16"/>
  <c r="X133" i="16"/>
  <c r="Y133" i="16"/>
  <c r="Z133" i="16"/>
  <c r="X134" i="16"/>
  <c r="Y134" i="16"/>
  <c r="Z134" i="16"/>
  <c r="X135" i="16"/>
  <c r="Y135" i="16"/>
  <c r="Z135" i="16"/>
  <c r="X136" i="16"/>
  <c r="Y136" i="16"/>
  <c r="Z136" i="16"/>
  <c r="X137" i="16"/>
  <c r="Y137" i="16"/>
  <c r="Z137" i="16"/>
  <c r="X138" i="16"/>
  <c r="Y138" i="16"/>
  <c r="Z138" i="16"/>
  <c r="X139" i="16"/>
  <c r="Y139" i="16"/>
  <c r="Z139" i="16"/>
  <c r="X140" i="16"/>
  <c r="Y140" i="16"/>
  <c r="Z140" i="16"/>
  <c r="X141" i="16"/>
  <c r="Y141" i="16"/>
  <c r="Z141" i="16"/>
  <c r="X142" i="16"/>
  <c r="Y142" i="16"/>
  <c r="Z142" i="16"/>
  <c r="X143" i="16"/>
  <c r="Y143" i="16"/>
  <c r="Z143" i="16"/>
  <c r="X144" i="16"/>
  <c r="Y144" i="16"/>
  <c r="Z144" i="16"/>
  <c r="X145" i="16"/>
  <c r="Y145" i="16"/>
  <c r="Z145" i="16"/>
  <c r="X146" i="16"/>
  <c r="Y146" i="16"/>
  <c r="Z146" i="16"/>
  <c r="X147" i="16"/>
  <c r="Y147" i="16"/>
  <c r="Z147" i="16"/>
  <c r="X148" i="16"/>
  <c r="Y148" i="16"/>
  <c r="Z148" i="16"/>
  <c r="X149" i="16"/>
  <c r="Y149" i="16"/>
  <c r="Z149" i="16"/>
  <c r="X150" i="16"/>
  <c r="Y150" i="16"/>
  <c r="Z150" i="16"/>
  <c r="X151" i="16"/>
  <c r="Y151" i="16"/>
  <c r="Z151" i="16"/>
  <c r="X152" i="16"/>
  <c r="Y152" i="16"/>
  <c r="Z152" i="16"/>
  <c r="X153" i="16"/>
  <c r="Y153" i="16"/>
  <c r="Z153" i="16"/>
  <c r="X154" i="16"/>
  <c r="Y154" i="16"/>
  <c r="Z154" i="16"/>
  <c r="X155" i="16"/>
  <c r="Y155" i="16"/>
  <c r="Z155" i="16"/>
  <c r="X156" i="16"/>
  <c r="Y156" i="16"/>
  <c r="Z156" i="16"/>
  <c r="X157" i="16"/>
  <c r="Y157" i="16"/>
  <c r="Z157" i="16"/>
  <c r="X158" i="16"/>
  <c r="Y158" i="16"/>
  <c r="Z158" i="16"/>
  <c r="X159" i="16"/>
  <c r="Y159" i="16"/>
  <c r="Z159" i="16"/>
  <c r="X160" i="16"/>
  <c r="Y160" i="16"/>
  <c r="Z160" i="16"/>
  <c r="X161" i="16"/>
  <c r="Y161" i="16"/>
  <c r="Z161" i="16"/>
  <c r="X162" i="16"/>
  <c r="Y162" i="16"/>
  <c r="Z162" i="16"/>
  <c r="X163" i="16"/>
  <c r="Y163" i="16"/>
  <c r="Z163" i="16"/>
  <c r="X164" i="16"/>
  <c r="Y164" i="16"/>
  <c r="Z164" i="16"/>
  <c r="X165" i="16"/>
  <c r="Y165" i="16"/>
  <c r="Z165" i="16"/>
  <c r="X166" i="16"/>
  <c r="Y166" i="16"/>
  <c r="Z166" i="16"/>
  <c r="X167" i="16"/>
  <c r="Y167" i="16"/>
  <c r="Z167" i="16"/>
  <c r="X168" i="16"/>
  <c r="Y168" i="16"/>
  <c r="Z168" i="16"/>
  <c r="X169" i="16"/>
  <c r="Y169" i="16"/>
  <c r="Z169" i="16"/>
  <c r="X170" i="16"/>
  <c r="Y170" i="16"/>
  <c r="Z170" i="16"/>
  <c r="X171" i="16"/>
  <c r="Y171" i="16"/>
  <c r="Z171" i="16"/>
  <c r="X172" i="16"/>
  <c r="Y172" i="16"/>
  <c r="Z172" i="16"/>
  <c r="X173" i="16"/>
  <c r="Y173" i="16"/>
  <c r="Z173" i="16"/>
  <c r="X174" i="16"/>
  <c r="Y174" i="16"/>
  <c r="Z174" i="16"/>
  <c r="X175" i="16"/>
  <c r="Y175" i="16"/>
  <c r="Z175" i="16"/>
  <c r="X176" i="16"/>
  <c r="Y176" i="16"/>
  <c r="Z176" i="16"/>
  <c r="X177" i="16"/>
  <c r="Y177" i="16"/>
  <c r="Z177" i="16"/>
  <c r="X178" i="16"/>
  <c r="Y178" i="16"/>
  <c r="Z178" i="16"/>
  <c r="X179" i="16"/>
  <c r="Y179" i="16"/>
  <c r="Z179" i="16"/>
  <c r="X180" i="16"/>
  <c r="Y180" i="16"/>
  <c r="Z180" i="16"/>
  <c r="X181" i="16"/>
  <c r="Y181" i="16"/>
  <c r="Z181" i="16"/>
  <c r="X182" i="16"/>
  <c r="Y182" i="16"/>
  <c r="Z182" i="16"/>
  <c r="X183" i="16"/>
  <c r="Y183" i="16"/>
  <c r="Z183" i="16"/>
  <c r="X184" i="16"/>
  <c r="Y184" i="16"/>
  <c r="Z184" i="16"/>
  <c r="X185" i="16"/>
  <c r="Y185" i="16"/>
  <c r="Z185" i="16"/>
  <c r="X186" i="16"/>
  <c r="Y186" i="16"/>
  <c r="Z186" i="16"/>
  <c r="X187" i="16"/>
  <c r="Y187" i="16"/>
  <c r="Z187" i="16"/>
  <c r="X188" i="16"/>
  <c r="Y188" i="16"/>
  <c r="Z188" i="16"/>
  <c r="X189" i="16"/>
  <c r="Y189" i="16"/>
  <c r="Z189" i="16"/>
  <c r="X190" i="16"/>
  <c r="Y190" i="16"/>
  <c r="Z190" i="16"/>
  <c r="X191" i="16"/>
  <c r="Y191" i="16"/>
  <c r="Z191" i="16"/>
  <c r="X192" i="16"/>
  <c r="Y192" i="16"/>
  <c r="Z192" i="16"/>
  <c r="X193" i="16"/>
  <c r="Y193" i="16"/>
  <c r="Z193" i="16"/>
  <c r="X194" i="16"/>
  <c r="Y194" i="16"/>
  <c r="Z194" i="16"/>
  <c r="X195" i="16"/>
  <c r="Y195" i="16"/>
  <c r="Z195" i="16"/>
  <c r="X196" i="16"/>
  <c r="Y196" i="16"/>
  <c r="Z196" i="16"/>
  <c r="A18" i="16" l="1"/>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7" i="16"/>
  <c r="C18" i="16"/>
  <c r="AB18" i="16" s="1"/>
  <c r="C19" i="16"/>
  <c r="AB19" i="16" s="1"/>
  <c r="C20" i="16"/>
  <c r="AB20" i="16" s="1"/>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E16" i="16"/>
  <c r="F16" i="16"/>
  <c r="G16" i="16"/>
  <c r="H16" i="16"/>
  <c r="I16" i="16"/>
  <c r="J16" i="16"/>
  <c r="L16" i="16"/>
  <c r="M16" i="16"/>
  <c r="N16" i="16"/>
  <c r="O16" i="16"/>
  <c r="P16" i="16"/>
  <c r="Q16" i="16"/>
  <c r="R16" i="16"/>
  <c r="S16" i="16"/>
  <c r="T16" i="16"/>
  <c r="U16" i="16"/>
  <c r="C1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D16" i="16"/>
  <c r="C26" i="14"/>
  <c r="D26" i="14"/>
  <c r="E26" i="14"/>
  <c r="F26" i="14"/>
  <c r="G26" i="14"/>
  <c r="B26" i="14"/>
  <c r="C18" i="14"/>
  <c r="D18" i="14"/>
  <c r="E18" i="14"/>
  <c r="F18" i="14"/>
  <c r="G18" i="14"/>
  <c r="B18" i="14"/>
  <c r="AE179" i="16" l="1"/>
  <c r="AB179" i="16"/>
  <c r="AC179" i="16"/>
  <c r="AD179" i="16"/>
  <c r="AE155" i="16"/>
  <c r="AB155" i="16"/>
  <c r="AC155" i="16"/>
  <c r="AD155" i="16"/>
  <c r="AB123" i="16"/>
  <c r="AC123" i="16"/>
  <c r="AD123" i="16"/>
  <c r="AE123" i="16"/>
  <c r="AB91" i="16"/>
  <c r="AC91" i="16"/>
  <c r="AD91" i="16"/>
  <c r="AE91" i="16"/>
  <c r="AB51" i="16"/>
  <c r="AC51" i="16"/>
  <c r="AD51" i="16"/>
  <c r="AE51" i="16"/>
  <c r="AB27" i="16"/>
  <c r="AC27" i="16"/>
  <c r="AD27" i="16"/>
  <c r="AE27" i="16"/>
  <c r="AB178" i="16"/>
  <c r="AC178" i="16"/>
  <c r="AD178" i="16"/>
  <c r="AE178" i="16"/>
  <c r="AB146" i="16"/>
  <c r="AC146" i="16"/>
  <c r="AD146" i="16"/>
  <c r="AE146" i="16"/>
  <c r="AB122" i="16"/>
  <c r="AC122" i="16"/>
  <c r="AD122" i="16"/>
  <c r="AE122" i="16"/>
  <c r="AB90" i="16"/>
  <c r="AC90" i="16"/>
  <c r="AD90" i="16"/>
  <c r="AE90" i="16"/>
  <c r="AB66" i="16"/>
  <c r="AC66" i="16"/>
  <c r="AD66" i="16"/>
  <c r="AE66" i="16"/>
  <c r="AB42" i="16"/>
  <c r="AC42" i="16"/>
  <c r="AD42" i="16"/>
  <c r="AE42" i="16"/>
  <c r="AE169" i="16"/>
  <c r="AB169" i="16"/>
  <c r="AC169" i="16"/>
  <c r="AD169" i="16"/>
  <c r="AE137" i="16"/>
  <c r="AB137" i="16"/>
  <c r="AC137" i="16"/>
  <c r="AD137" i="16"/>
  <c r="AB105" i="16"/>
  <c r="AC105" i="16"/>
  <c r="AD105" i="16"/>
  <c r="AE105" i="16"/>
  <c r="AB81" i="16"/>
  <c r="AC81" i="16"/>
  <c r="AD81" i="16"/>
  <c r="AE81" i="16"/>
  <c r="AB49" i="16"/>
  <c r="AC49" i="16"/>
  <c r="AD49" i="16"/>
  <c r="AE49" i="16"/>
  <c r="AD184" i="16"/>
  <c r="AE184" i="16"/>
  <c r="AB184" i="16"/>
  <c r="AC184" i="16"/>
  <c r="AE160" i="16"/>
  <c r="AB160" i="16"/>
  <c r="AC160" i="16"/>
  <c r="AD160" i="16"/>
  <c r="AD152" i="16"/>
  <c r="AB152" i="16"/>
  <c r="AE152" i="16"/>
  <c r="AC152" i="16"/>
  <c r="AD136" i="16"/>
  <c r="AE136" i="16"/>
  <c r="AB136" i="16"/>
  <c r="AC136" i="16"/>
  <c r="AB128" i="16"/>
  <c r="AC128" i="16"/>
  <c r="AD128" i="16"/>
  <c r="AE128" i="16"/>
  <c r="AD120" i="16"/>
  <c r="AB120" i="16"/>
  <c r="AC120" i="16"/>
  <c r="AE120" i="16"/>
  <c r="AC112" i="16"/>
  <c r="AB112" i="16"/>
  <c r="AD112" i="16"/>
  <c r="AE112" i="16"/>
  <c r="AD104" i="16"/>
  <c r="AB104" i="16"/>
  <c r="AC104" i="16"/>
  <c r="AE104" i="16"/>
  <c r="AC96" i="16"/>
  <c r="AB96" i="16"/>
  <c r="AD96" i="16"/>
  <c r="AE96" i="16"/>
  <c r="AD88" i="16"/>
  <c r="AB88" i="16"/>
  <c r="AC88" i="16"/>
  <c r="AE88" i="16"/>
  <c r="AC80" i="16"/>
  <c r="AB80" i="16"/>
  <c r="AD80" i="16"/>
  <c r="AE80" i="16"/>
  <c r="AD72" i="16"/>
  <c r="AB72" i="16"/>
  <c r="AC72" i="16"/>
  <c r="AE72" i="16"/>
  <c r="AB64" i="16"/>
  <c r="AC64" i="16"/>
  <c r="AD64" i="16"/>
  <c r="AE64" i="16"/>
  <c r="AB56" i="16"/>
  <c r="AD56" i="16"/>
  <c r="AC56" i="16"/>
  <c r="AE56" i="16"/>
  <c r="AD48" i="16"/>
  <c r="AC48" i="16"/>
  <c r="AB48" i="16"/>
  <c r="AE48" i="16"/>
  <c r="AD40" i="16"/>
  <c r="AC40" i="16"/>
  <c r="AB40" i="16"/>
  <c r="AE40" i="16"/>
  <c r="AB32" i="16"/>
  <c r="AC32" i="16"/>
  <c r="AD32" i="16"/>
  <c r="AE32" i="16"/>
  <c r="AD24" i="16"/>
  <c r="AC24" i="16"/>
  <c r="AB24" i="16"/>
  <c r="AE24" i="16"/>
  <c r="AC191" i="16"/>
  <c r="AD191" i="16"/>
  <c r="AE191" i="16"/>
  <c r="AB191" i="16"/>
  <c r="AE183" i="16"/>
  <c r="AD183" i="16"/>
  <c r="AB183" i="16"/>
  <c r="AC183" i="16"/>
  <c r="AE175" i="16"/>
  <c r="AC175" i="16"/>
  <c r="AD175" i="16"/>
  <c r="AB175" i="16"/>
  <c r="AE167" i="16"/>
  <c r="AD167" i="16"/>
  <c r="AB167" i="16"/>
  <c r="AC167" i="16"/>
  <c r="AE159" i="16"/>
  <c r="AC159" i="16"/>
  <c r="AD159" i="16"/>
  <c r="AB159" i="16"/>
  <c r="AE151" i="16"/>
  <c r="AD151" i="16"/>
  <c r="AB151" i="16"/>
  <c r="AC151" i="16"/>
  <c r="AE143" i="16"/>
  <c r="AC143" i="16"/>
  <c r="AD143" i="16"/>
  <c r="AB143" i="16"/>
  <c r="AE135" i="16"/>
  <c r="AD135" i="16"/>
  <c r="AB135" i="16"/>
  <c r="AC135" i="16"/>
  <c r="AE127" i="16"/>
  <c r="AC127" i="16"/>
  <c r="AD127" i="16"/>
  <c r="AB127" i="16"/>
  <c r="AB119" i="16"/>
  <c r="AC119" i="16"/>
  <c r="AD119" i="16"/>
  <c r="AE119" i="16"/>
  <c r="AB111" i="16"/>
  <c r="AC111" i="16"/>
  <c r="AD111" i="16"/>
  <c r="AE111" i="16"/>
  <c r="AB103" i="16"/>
  <c r="AC103" i="16"/>
  <c r="AD103" i="16"/>
  <c r="AE103" i="16"/>
  <c r="AB95" i="16"/>
  <c r="AC95" i="16"/>
  <c r="AD95" i="16"/>
  <c r="AE95" i="16"/>
  <c r="AB87" i="16"/>
  <c r="AC87" i="16"/>
  <c r="AD87" i="16"/>
  <c r="AE87" i="16"/>
  <c r="AB79" i="16"/>
  <c r="AC79" i="16"/>
  <c r="AD79" i="16"/>
  <c r="AE79" i="16"/>
  <c r="AB71" i="16"/>
  <c r="AC71" i="16"/>
  <c r="AD71" i="16"/>
  <c r="AE71" i="16"/>
  <c r="AB63" i="16"/>
  <c r="AC63" i="16"/>
  <c r="AD63" i="16"/>
  <c r="AE63" i="16"/>
  <c r="AB55" i="16"/>
  <c r="AC55" i="16"/>
  <c r="AD55" i="16"/>
  <c r="AE55" i="16"/>
  <c r="AB47" i="16"/>
  <c r="AC47" i="16"/>
  <c r="AD47" i="16"/>
  <c r="AE47" i="16"/>
  <c r="AB39" i="16"/>
  <c r="AC39" i="16"/>
  <c r="AD39" i="16"/>
  <c r="AE39" i="16"/>
  <c r="AB31" i="16"/>
  <c r="AC31" i="16"/>
  <c r="AD31" i="16"/>
  <c r="AE31" i="16"/>
  <c r="AB23" i="16"/>
  <c r="AC23" i="16"/>
  <c r="AD23" i="16"/>
  <c r="AE23" i="16"/>
  <c r="AE171" i="16"/>
  <c r="AB171" i="16"/>
  <c r="AC171" i="16"/>
  <c r="AD171" i="16"/>
  <c r="AE139" i="16"/>
  <c r="AB139" i="16"/>
  <c r="AC139" i="16"/>
  <c r="AD139" i="16"/>
  <c r="AB115" i="16"/>
  <c r="AC115" i="16"/>
  <c r="AD115" i="16"/>
  <c r="AE115" i="16"/>
  <c r="AB75" i="16"/>
  <c r="AC75" i="16"/>
  <c r="AD75" i="16"/>
  <c r="AE75" i="16"/>
  <c r="AB35" i="16"/>
  <c r="AC35" i="16"/>
  <c r="AD35" i="16"/>
  <c r="AE35" i="16"/>
  <c r="AE170" i="16"/>
  <c r="AB170" i="16"/>
  <c r="AC170" i="16"/>
  <c r="AD170" i="16"/>
  <c r="AB114" i="16"/>
  <c r="AC114" i="16"/>
  <c r="AD114" i="16"/>
  <c r="AE114" i="16"/>
  <c r="AE177" i="16"/>
  <c r="AD177" i="16"/>
  <c r="AC177" i="16"/>
  <c r="AB177" i="16"/>
  <c r="AE145" i="16"/>
  <c r="AD145" i="16"/>
  <c r="AB145" i="16"/>
  <c r="AC145" i="16"/>
  <c r="AB121" i="16"/>
  <c r="AC121" i="16"/>
  <c r="AD121" i="16"/>
  <c r="AE121" i="16"/>
  <c r="AB89" i="16"/>
  <c r="AC89" i="16"/>
  <c r="AD89" i="16"/>
  <c r="AE89" i="16"/>
  <c r="AB57" i="16"/>
  <c r="AC57" i="16"/>
  <c r="AD57" i="16"/>
  <c r="AE57" i="16"/>
  <c r="AB41" i="16"/>
  <c r="AC41" i="16"/>
  <c r="AD41" i="16"/>
  <c r="AE41" i="16"/>
  <c r="AC182" i="16"/>
  <c r="AD182" i="16"/>
  <c r="AE182" i="16"/>
  <c r="AB182" i="16"/>
  <c r="AE158" i="16"/>
  <c r="AD158" i="16"/>
  <c r="AB158" i="16"/>
  <c r="AC158" i="16"/>
  <c r="AC150" i="16"/>
  <c r="AD150" i="16"/>
  <c r="AE150" i="16"/>
  <c r="AB150" i="16"/>
  <c r="AE142" i="16"/>
  <c r="AD142" i="16"/>
  <c r="AB142" i="16"/>
  <c r="AC142" i="16"/>
  <c r="AC134" i="16"/>
  <c r="AD134" i="16"/>
  <c r="AE134" i="16"/>
  <c r="AB134" i="16"/>
  <c r="AD126" i="16"/>
  <c r="AB126" i="16"/>
  <c r="AC126" i="16"/>
  <c r="AE126" i="16"/>
  <c r="AB118" i="16"/>
  <c r="AC118" i="16"/>
  <c r="AD118" i="16"/>
  <c r="AE118" i="16"/>
  <c r="AB110" i="16"/>
  <c r="AC110" i="16"/>
  <c r="AD110" i="16"/>
  <c r="AE110" i="16"/>
  <c r="AB102" i="16"/>
  <c r="AC102" i="16"/>
  <c r="AD102" i="16"/>
  <c r="AE102" i="16"/>
  <c r="AB94" i="16"/>
  <c r="AC94" i="16"/>
  <c r="AD94" i="16"/>
  <c r="AE94" i="16"/>
  <c r="AB86" i="16"/>
  <c r="AC86" i="16"/>
  <c r="AD86" i="16"/>
  <c r="AE86" i="16"/>
  <c r="AB78" i="16"/>
  <c r="AC78" i="16"/>
  <c r="AD78" i="16"/>
  <c r="AE78" i="16"/>
  <c r="AB70" i="16"/>
  <c r="AC70" i="16"/>
  <c r="AD70" i="16"/>
  <c r="AE70" i="16"/>
  <c r="AB62" i="16"/>
  <c r="AC62" i="16"/>
  <c r="AD62" i="16"/>
  <c r="AE62" i="16"/>
  <c r="AB54" i="16"/>
  <c r="AC54" i="16"/>
  <c r="AD54" i="16"/>
  <c r="AE54" i="16"/>
  <c r="AB46" i="16"/>
  <c r="AC46" i="16"/>
  <c r="AD46" i="16"/>
  <c r="AE46" i="16"/>
  <c r="AB38" i="16"/>
  <c r="AC38" i="16"/>
  <c r="AD38" i="16"/>
  <c r="AE38" i="16"/>
  <c r="AB30" i="16"/>
  <c r="AC30" i="16"/>
  <c r="AD30" i="16"/>
  <c r="AE30" i="16"/>
  <c r="AB22" i="16"/>
  <c r="AC22" i="16"/>
  <c r="AD22" i="16"/>
  <c r="AE22" i="16"/>
  <c r="AE187" i="16"/>
  <c r="AB187" i="16"/>
  <c r="AC187" i="16"/>
  <c r="AD187" i="16"/>
  <c r="AE147" i="16"/>
  <c r="AC147" i="16"/>
  <c r="AB147" i="16"/>
  <c r="AD147" i="16"/>
  <c r="AB107" i="16"/>
  <c r="AC107" i="16"/>
  <c r="AD107" i="16"/>
  <c r="AE107" i="16"/>
  <c r="AB83" i="16"/>
  <c r="AC83" i="16"/>
  <c r="AD83" i="16"/>
  <c r="AE83" i="16"/>
  <c r="AB59" i="16"/>
  <c r="AC59" i="16"/>
  <c r="AD59" i="16"/>
  <c r="AE59" i="16"/>
  <c r="AB43" i="16"/>
  <c r="AC43" i="16"/>
  <c r="AD43" i="16"/>
  <c r="AE43" i="16"/>
  <c r="AE186" i="16"/>
  <c r="AB186" i="16"/>
  <c r="AD186" i="16"/>
  <c r="AC186" i="16"/>
  <c r="AE154" i="16"/>
  <c r="AB154" i="16"/>
  <c r="AC154" i="16"/>
  <c r="AD154" i="16"/>
  <c r="AB130" i="16"/>
  <c r="AC130" i="16"/>
  <c r="AD130" i="16"/>
  <c r="AE130" i="16"/>
  <c r="AB98" i="16"/>
  <c r="AC98" i="16"/>
  <c r="AD98" i="16"/>
  <c r="AE98" i="16"/>
  <c r="AB74" i="16"/>
  <c r="AC74" i="16"/>
  <c r="AD74" i="16"/>
  <c r="AE74" i="16"/>
  <c r="AB50" i="16"/>
  <c r="AC50" i="16"/>
  <c r="AD50" i="16"/>
  <c r="AE50" i="16"/>
  <c r="AB26" i="16"/>
  <c r="AC26" i="16"/>
  <c r="AD26" i="16"/>
  <c r="AE26" i="16"/>
  <c r="AC193" i="16"/>
  <c r="AD193" i="16"/>
  <c r="AE193" i="16"/>
  <c r="AB193" i="16"/>
  <c r="AE161" i="16"/>
  <c r="AD161" i="16"/>
  <c r="AB161" i="16"/>
  <c r="AC161" i="16"/>
  <c r="AE129" i="16"/>
  <c r="AD129" i="16"/>
  <c r="AB129" i="16"/>
  <c r="AC129" i="16"/>
  <c r="AB97" i="16"/>
  <c r="AC97" i="16"/>
  <c r="AD97" i="16"/>
  <c r="AE97" i="16"/>
  <c r="AB65" i="16"/>
  <c r="AC65" i="16"/>
  <c r="AD65" i="16"/>
  <c r="AE65" i="16"/>
  <c r="AB33" i="16"/>
  <c r="AC33" i="16"/>
  <c r="AD33" i="16"/>
  <c r="AE33" i="16"/>
  <c r="AD168" i="16"/>
  <c r="AE168" i="16"/>
  <c r="AC168" i="16"/>
  <c r="AB168" i="16"/>
  <c r="AD190" i="16"/>
  <c r="AB190" i="16"/>
  <c r="AC190" i="16"/>
  <c r="AE190" i="16"/>
  <c r="AC166" i="16"/>
  <c r="AD166" i="16"/>
  <c r="AE166" i="16"/>
  <c r="AB166" i="16"/>
  <c r="AE189" i="16"/>
  <c r="AB189" i="16"/>
  <c r="AC189" i="16"/>
  <c r="AD189" i="16"/>
  <c r="AE181" i="16"/>
  <c r="AC181" i="16"/>
  <c r="AB181" i="16"/>
  <c r="AD181" i="16"/>
  <c r="AE173" i="16"/>
  <c r="AB173" i="16"/>
  <c r="AC173" i="16"/>
  <c r="AD173" i="16"/>
  <c r="AE165" i="16"/>
  <c r="AB165" i="16"/>
  <c r="AC165" i="16"/>
  <c r="AD165" i="16"/>
  <c r="AE157" i="16"/>
  <c r="AB157" i="16"/>
  <c r="AC157" i="16"/>
  <c r="AD157" i="16"/>
  <c r="AE149" i="16"/>
  <c r="AD149" i="16"/>
  <c r="AC149" i="16"/>
  <c r="AB149" i="16"/>
  <c r="AE141" i="16"/>
  <c r="AB141" i="16"/>
  <c r="AC141" i="16"/>
  <c r="AD141" i="16"/>
  <c r="AE133" i="16"/>
  <c r="AD133" i="16"/>
  <c r="AC133" i="16"/>
  <c r="AB133" i="16"/>
  <c r="AE125" i="16"/>
  <c r="AB125" i="16"/>
  <c r="AC125" i="16"/>
  <c r="AD125" i="16"/>
  <c r="AB117" i="16"/>
  <c r="AC117" i="16"/>
  <c r="AD117" i="16"/>
  <c r="AE117" i="16"/>
  <c r="AB109" i="16"/>
  <c r="AC109" i="16"/>
  <c r="AD109" i="16"/>
  <c r="AE109" i="16"/>
  <c r="AB101" i="16"/>
  <c r="AC101" i="16"/>
  <c r="AD101" i="16"/>
  <c r="AE101" i="16"/>
  <c r="AB93" i="16"/>
  <c r="AC93" i="16"/>
  <c r="AD93" i="16"/>
  <c r="AE93" i="16"/>
  <c r="AB85" i="16"/>
  <c r="AC85" i="16"/>
  <c r="AD85" i="16"/>
  <c r="AE85" i="16"/>
  <c r="AB77" i="16"/>
  <c r="AC77" i="16"/>
  <c r="AD77" i="16"/>
  <c r="AE77" i="16"/>
  <c r="AB69" i="16"/>
  <c r="AC69" i="16"/>
  <c r="AD69" i="16"/>
  <c r="AE69" i="16"/>
  <c r="AB61" i="16"/>
  <c r="AC61" i="16"/>
  <c r="AD61" i="16"/>
  <c r="AE61" i="16"/>
  <c r="AB53" i="16"/>
  <c r="AC53" i="16"/>
  <c r="AD53" i="16"/>
  <c r="AE53" i="16"/>
  <c r="AB45" i="16"/>
  <c r="AC45" i="16"/>
  <c r="AD45" i="16"/>
  <c r="AE45" i="16"/>
  <c r="AB37" i="16"/>
  <c r="AC37" i="16"/>
  <c r="AD37" i="16"/>
  <c r="AE37" i="16"/>
  <c r="AB29" i="16"/>
  <c r="AC29" i="16"/>
  <c r="AD29" i="16"/>
  <c r="AE29" i="16"/>
  <c r="AB21" i="16"/>
  <c r="AC21" i="16"/>
  <c r="AD21" i="16"/>
  <c r="AE21" i="16"/>
  <c r="AC18" i="16"/>
  <c r="AC195" i="16"/>
  <c r="AD195" i="16"/>
  <c r="AE195" i="16"/>
  <c r="AB195" i="16"/>
  <c r="AE163" i="16"/>
  <c r="AB163" i="16"/>
  <c r="AC163" i="16"/>
  <c r="AD163" i="16"/>
  <c r="AE131" i="16"/>
  <c r="AC131" i="16"/>
  <c r="AB131" i="16"/>
  <c r="AD131" i="16"/>
  <c r="AB99" i="16"/>
  <c r="AC99" i="16"/>
  <c r="AD99" i="16"/>
  <c r="AE99" i="16"/>
  <c r="AB67" i="16"/>
  <c r="AC67" i="16"/>
  <c r="AD67" i="16"/>
  <c r="AE67" i="16"/>
  <c r="AC194" i="16"/>
  <c r="AD194" i="16"/>
  <c r="AB194" i="16"/>
  <c r="AE194" i="16"/>
  <c r="AB162" i="16"/>
  <c r="AC162" i="16"/>
  <c r="AD162" i="16"/>
  <c r="AE162" i="16"/>
  <c r="AE138" i="16"/>
  <c r="AC138" i="16"/>
  <c r="AB138" i="16"/>
  <c r="AD138" i="16"/>
  <c r="AB106" i="16"/>
  <c r="AC106" i="16"/>
  <c r="AD106" i="16"/>
  <c r="AE106" i="16"/>
  <c r="AB82" i="16"/>
  <c r="AC82" i="16"/>
  <c r="AD82" i="16"/>
  <c r="AE82" i="16"/>
  <c r="AB58" i="16"/>
  <c r="AC58" i="16"/>
  <c r="AD58" i="16"/>
  <c r="AE58" i="16"/>
  <c r="AB34" i="16"/>
  <c r="AC34" i="16"/>
  <c r="AD34" i="16"/>
  <c r="AE34" i="16"/>
  <c r="AE185" i="16"/>
  <c r="AB185" i="16"/>
  <c r="AC185" i="16"/>
  <c r="AD185" i="16"/>
  <c r="AE153" i="16"/>
  <c r="AB153" i="16"/>
  <c r="AC153" i="16"/>
  <c r="AD153" i="16"/>
  <c r="AB113" i="16"/>
  <c r="AC113" i="16"/>
  <c r="AD113" i="16"/>
  <c r="AE113" i="16"/>
  <c r="AB73" i="16"/>
  <c r="AC73" i="16"/>
  <c r="AD73" i="16"/>
  <c r="AE73" i="16"/>
  <c r="AB25" i="16"/>
  <c r="AC25" i="16"/>
  <c r="AD25" i="16"/>
  <c r="AE25" i="16"/>
  <c r="AC192" i="16"/>
  <c r="AD192" i="16"/>
  <c r="AB192" i="16"/>
  <c r="AE192" i="16"/>
  <c r="AB176" i="16"/>
  <c r="AE176" i="16"/>
  <c r="AC176" i="16"/>
  <c r="AD176" i="16"/>
  <c r="AE144" i="16"/>
  <c r="AB144" i="16"/>
  <c r="AC144" i="16"/>
  <c r="AD144" i="16"/>
  <c r="AB174" i="16"/>
  <c r="AC174" i="16"/>
  <c r="AD174" i="16"/>
  <c r="AE174" i="16"/>
  <c r="AB196" i="16"/>
  <c r="AC196" i="16"/>
  <c r="AD196" i="16"/>
  <c r="AE196" i="16"/>
  <c r="AB188" i="16"/>
  <c r="AC188" i="16"/>
  <c r="AD188" i="16"/>
  <c r="AE188" i="16"/>
  <c r="AB180" i="16"/>
  <c r="AC180" i="16"/>
  <c r="AD180" i="16"/>
  <c r="AE180" i="16"/>
  <c r="AC172" i="16"/>
  <c r="AB172" i="16"/>
  <c r="AD172" i="16"/>
  <c r="AE172" i="16"/>
  <c r="AB164" i="16"/>
  <c r="AC164" i="16"/>
  <c r="AD164" i="16"/>
  <c r="AE164" i="16"/>
  <c r="AD156" i="16"/>
  <c r="AB156" i="16"/>
  <c r="AC156" i="16"/>
  <c r="AE156" i="16"/>
  <c r="AB148" i="16"/>
  <c r="AC148" i="16"/>
  <c r="AD148" i="16"/>
  <c r="AE148" i="16"/>
  <c r="AD140" i="16"/>
  <c r="AC140" i="16"/>
  <c r="AB140" i="16"/>
  <c r="AE140" i="16"/>
  <c r="AB132" i="16"/>
  <c r="AC132" i="16"/>
  <c r="AD132" i="16"/>
  <c r="AE132" i="16"/>
  <c r="AD124" i="16"/>
  <c r="AC124" i="16"/>
  <c r="AB124" i="16"/>
  <c r="AE124" i="16"/>
  <c r="AC116" i="16"/>
  <c r="AD116" i="16"/>
  <c r="AB116" i="16"/>
  <c r="AE116" i="16"/>
  <c r="AD108" i="16"/>
  <c r="AC108" i="16"/>
  <c r="AB108" i="16"/>
  <c r="AE108" i="16"/>
  <c r="AC100" i="16"/>
  <c r="AD100" i="16"/>
  <c r="AB100" i="16"/>
  <c r="AE100" i="16"/>
  <c r="AD92" i="16"/>
  <c r="AC92" i="16"/>
  <c r="AB92" i="16"/>
  <c r="AE92" i="16"/>
  <c r="AC84" i="16"/>
  <c r="AD84" i="16"/>
  <c r="AB84" i="16"/>
  <c r="AE84" i="16"/>
  <c r="AD76" i="16"/>
  <c r="AC76" i="16"/>
  <c r="AB76" i="16"/>
  <c r="AE76" i="16"/>
  <c r="AC68" i="16"/>
  <c r="AB68" i="16"/>
  <c r="AD68" i="16"/>
  <c r="AE68" i="16"/>
  <c r="AC60" i="16"/>
  <c r="AD60" i="16"/>
  <c r="AB60" i="16"/>
  <c r="AE60" i="16"/>
  <c r="AB52" i="16"/>
  <c r="AC52" i="16"/>
  <c r="AD52" i="16"/>
  <c r="AE52" i="16"/>
  <c r="AC44" i="16"/>
  <c r="AD44" i="16"/>
  <c r="AB44" i="16"/>
  <c r="AE44" i="16"/>
  <c r="AC36" i="16"/>
  <c r="AD36" i="16"/>
  <c r="AB36" i="16"/>
  <c r="AE36" i="16"/>
  <c r="AC28" i="16"/>
  <c r="AD28" i="16"/>
  <c r="AB28" i="16"/>
  <c r="AE28" i="16"/>
  <c r="AE18" i="16"/>
  <c r="AC19" i="16"/>
  <c r="AD19" i="16"/>
  <c r="AE19" i="16"/>
  <c r="AC20" i="16"/>
  <c r="AD20" i="16"/>
  <c r="AD17" i="16"/>
  <c r="AC17" i="16"/>
  <c r="AB17" i="16"/>
  <c r="AE17" i="16"/>
  <c r="AD18" i="16"/>
  <c r="AE20" i="16"/>
  <c r="Y18" i="11"/>
  <c r="Z18" i="11"/>
  <c r="Y19" i="11"/>
  <c r="Z19" i="11"/>
  <c r="Y20" i="11"/>
  <c r="Z20" i="11"/>
  <c r="Y21" i="11"/>
  <c r="Z21" i="11"/>
  <c r="Y22" i="11"/>
  <c r="Z22" i="11"/>
  <c r="Y23" i="11"/>
  <c r="Z23" i="11"/>
  <c r="Y24" i="11"/>
  <c r="Z24" i="11"/>
  <c r="Y25" i="11"/>
  <c r="Z25" i="11"/>
  <c r="Y26" i="11"/>
  <c r="Z26" i="11"/>
  <c r="Y27" i="11"/>
  <c r="Z27" i="11"/>
  <c r="Y28" i="11"/>
  <c r="Z28" i="11"/>
  <c r="Y29" i="11"/>
  <c r="Z29" i="11"/>
  <c r="Y30" i="11"/>
  <c r="Z30" i="11"/>
  <c r="Y31" i="11"/>
  <c r="Z31" i="11"/>
  <c r="Y32" i="11"/>
  <c r="Z32" i="11"/>
  <c r="Y33" i="11"/>
  <c r="Z33" i="11"/>
  <c r="Y34" i="11"/>
  <c r="Z34" i="11"/>
  <c r="Y35" i="11"/>
  <c r="Z35" i="11"/>
  <c r="Y36" i="11"/>
  <c r="Z36" i="11"/>
  <c r="Y37" i="11"/>
  <c r="Z37" i="11"/>
  <c r="Y38" i="11"/>
  <c r="Z38" i="11"/>
  <c r="Y39" i="11"/>
  <c r="Z39" i="11"/>
  <c r="Y40" i="11"/>
  <c r="Z40" i="11"/>
  <c r="Y41" i="11"/>
  <c r="Z41" i="11"/>
  <c r="Y42" i="11"/>
  <c r="Z42" i="11"/>
  <c r="Y43" i="11"/>
  <c r="Z43" i="11"/>
  <c r="Y44" i="11"/>
  <c r="Z44" i="11"/>
  <c r="Y45" i="11"/>
  <c r="Z45" i="11"/>
  <c r="Y46" i="11"/>
  <c r="Z46" i="11"/>
  <c r="Y47" i="11"/>
  <c r="Z47" i="11"/>
  <c r="Y48" i="11"/>
  <c r="Z48" i="11"/>
  <c r="Y49" i="11"/>
  <c r="Z49" i="11"/>
  <c r="Y50" i="11"/>
  <c r="Z50" i="11"/>
  <c r="Y51" i="11"/>
  <c r="Z51" i="11"/>
  <c r="Y52" i="11"/>
  <c r="Z52" i="11"/>
  <c r="Y53" i="11"/>
  <c r="Z53" i="11"/>
  <c r="Y54" i="11"/>
  <c r="Z54" i="11"/>
  <c r="Y55" i="11"/>
  <c r="Z55" i="11"/>
  <c r="Y56" i="11"/>
  <c r="Z56" i="11"/>
  <c r="Y57" i="11"/>
  <c r="Z57" i="11"/>
  <c r="Y58" i="11"/>
  <c r="Z58" i="11"/>
  <c r="Y59" i="11"/>
  <c r="Z59" i="11"/>
  <c r="Y60" i="11"/>
  <c r="Z60" i="11"/>
  <c r="Y61" i="11"/>
  <c r="Z61" i="11"/>
  <c r="Y62" i="11"/>
  <c r="Z62" i="11"/>
  <c r="Y63" i="11"/>
  <c r="Z63" i="11"/>
  <c r="Y64" i="11"/>
  <c r="Z64" i="11"/>
  <c r="Y65" i="11"/>
  <c r="Z65" i="11"/>
  <c r="Y66" i="11"/>
  <c r="Z66" i="11"/>
  <c r="Y67" i="11"/>
  <c r="Z67" i="11"/>
  <c r="Y68" i="11"/>
  <c r="Z68" i="11"/>
  <c r="Y69" i="11"/>
  <c r="Z69" i="11"/>
  <c r="Y70" i="11"/>
  <c r="Z70" i="11"/>
  <c r="Y71" i="11"/>
  <c r="Z71" i="11"/>
  <c r="Y72" i="11"/>
  <c r="Z72" i="11"/>
  <c r="Y73" i="11"/>
  <c r="Z73" i="11"/>
  <c r="Y74" i="11"/>
  <c r="Z74" i="11"/>
  <c r="Y75" i="11"/>
  <c r="Z75" i="11"/>
  <c r="Y76" i="11"/>
  <c r="Z76" i="11"/>
  <c r="Y77" i="11"/>
  <c r="Z77" i="11"/>
  <c r="Y78" i="11"/>
  <c r="Z78" i="11"/>
  <c r="Y79" i="11"/>
  <c r="Z79" i="11"/>
  <c r="Y80" i="11"/>
  <c r="Z80" i="11"/>
  <c r="Y81" i="11"/>
  <c r="Z81" i="11"/>
  <c r="Y82" i="11"/>
  <c r="Z82" i="11"/>
  <c r="Y83" i="11"/>
  <c r="Z83" i="11"/>
  <c r="Y84" i="11"/>
  <c r="Z84" i="11"/>
  <c r="Y85" i="11"/>
  <c r="Z85" i="11"/>
  <c r="Y86" i="11"/>
  <c r="Z86" i="11"/>
  <c r="Y87" i="11"/>
  <c r="Z87" i="11"/>
  <c r="Y88" i="11"/>
  <c r="Z88" i="11"/>
  <c r="Y89" i="11"/>
  <c r="Z89" i="11"/>
  <c r="Y90" i="11"/>
  <c r="Z90" i="11"/>
  <c r="Y91" i="11"/>
  <c r="Z91" i="11"/>
  <c r="Y92" i="11"/>
  <c r="Z92" i="11"/>
  <c r="Y93" i="11"/>
  <c r="Z93" i="11"/>
  <c r="Y94" i="11"/>
  <c r="Z94" i="11"/>
  <c r="Y95" i="11"/>
  <c r="Z95" i="11"/>
  <c r="Y96" i="11"/>
  <c r="Z96" i="11"/>
  <c r="Y97" i="11"/>
  <c r="Z97" i="11"/>
  <c r="Y98" i="11"/>
  <c r="Z98" i="11"/>
  <c r="Y99" i="11"/>
  <c r="Z99" i="11"/>
  <c r="Y100" i="11"/>
  <c r="Z100" i="11"/>
  <c r="Y101" i="11"/>
  <c r="Z101" i="11"/>
  <c r="Y102" i="11"/>
  <c r="Z102" i="11"/>
  <c r="Y103" i="11"/>
  <c r="Z103" i="11"/>
  <c r="Y104" i="11"/>
  <c r="Z104" i="11"/>
  <c r="Y105" i="11"/>
  <c r="Z105" i="11"/>
  <c r="Y106" i="11"/>
  <c r="Z106" i="11"/>
  <c r="Y107" i="11"/>
  <c r="Z107" i="11"/>
  <c r="Y108" i="11"/>
  <c r="Z108" i="11"/>
  <c r="Y109" i="11"/>
  <c r="Z109" i="11"/>
  <c r="Y110" i="11"/>
  <c r="Z110" i="11"/>
  <c r="Y111" i="11"/>
  <c r="Z111" i="11"/>
  <c r="Y112" i="11"/>
  <c r="Z112" i="11"/>
  <c r="Y113" i="11"/>
  <c r="Z113" i="11"/>
  <c r="Y114" i="11"/>
  <c r="Z114" i="11"/>
  <c r="Y115" i="11"/>
  <c r="Z115" i="11"/>
  <c r="Y116" i="11"/>
  <c r="Z116" i="11"/>
  <c r="Y117" i="11"/>
  <c r="Z117" i="11"/>
  <c r="Y118" i="11"/>
  <c r="Z118" i="11"/>
  <c r="Y119" i="11"/>
  <c r="Z119" i="11"/>
  <c r="Y120" i="11"/>
  <c r="Z120" i="11"/>
  <c r="Y121" i="11"/>
  <c r="Z121" i="11"/>
  <c r="Y122" i="11"/>
  <c r="Z122" i="11"/>
  <c r="Y123" i="11"/>
  <c r="Z123" i="11"/>
  <c r="Y124" i="11"/>
  <c r="Z124" i="11"/>
  <c r="Y125" i="11"/>
  <c r="Z125" i="11"/>
  <c r="Y126" i="11"/>
  <c r="Z126" i="11"/>
  <c r="Y127" i="11"/>
  <c r="Z127" i="11"/>
  <c r="Y128" i="11"/>
  <c r="Z128" i="11"/>
  <c r="Y129" i="11"/>
  <c r="Z129" i="11"/>
  <c r="Y130" i="11"/>
  <c r="Z130" i="11"/>
  <c r="Y131" i="11"/>
  <c r="Z131" i="11"/>
  <c r="Y132" i="11"/>
  <c r="Z132" i="11"/>
  <c r="Y133" i="11"/>
  <c r="Z133" i="11"/>
  <c r="Y134" i="11"/>
  <c r="Z134" i="11"/>
  <c r="Y135" i="11"/>
  <c r="Z135" i="11"/>
  <c r="Y136" i="11"/>
  <c r="Z136" i="11"/>
  <c r="Y137" i="11"/>
  <c r="Z137" i="11"/>
  <c r="Y138" i="11"/>
  <c r="Z138" i="11"/>
  <c r="Y139" i="11"/>
  <c r="Z139" i="11"/>
  <c r="Y140" i="11"/>
  <c r="Z140" i="11"/>
  <c r="Y141" i="11"/>
  <c r="Z141" i="11"/>
  <c r="Y142" i="11"/>
  <c r="Z142" i="11"/>
  <c r="Y143" i="11"/>
  <c r="Z143" i="11"/>
  <c r="Y144" i="11"/>
  <c r="Z144" i="11"/>
  <c r="Y145" i="11"/>
  <c r="Z145" i="11"/>
  <c r="Y146" i="11"/>
  <c r="Z146" i="11"/>
  <c r="Y147" i="11"/>
  <c r="Z147" i="11"/>
  <c r="Y148" i="11"/>
  <c r="Z148" i="11"/>
  <c r="Y149" i="11"/>
  <c r="Z149" i="11"/>
  <c r="Y150" i="11"/>
  <c r="Z150" i="11"/>
  <c r="Y151" i="11"/>
  <c r="Z151" i="11"/>
  <c r="Y152" i="11"/>
  <c r="Z152" i="11"/>
  <c r="Y153" i="11"/>
  <c r="Z153" i="11"/>
  <c r="Y154" i="11"/>
  <c r="Z154" i="11"/>
  <c r="Y155" i="11"/>
  <c r="Z155" i="11"/>
  <c r="Y156" i="11"/>
  <c r="Z156" i="11"/>
  <c r="Y157" i="11"/>
  <c r="Z157" i="11"/>
  <c r="Y158" i="11"/>
  <c r="Z158" i="11"/>
  <c r="Y159" i="11"/>
  <c r="Z159" i="11"/>
  <c r="Y160" i="11"/>
  <c r="Z160" i="11"/>
  <c r="Y161" i="11"/>
  <c r="Z161" i="11"/>
  <c r="Y162" i="11"/>
  <c r="Z162" i="11"/>
  <c r="Y163" i="11"/>
  <c r="Z163" i="11"/>
  <c r="Y164" i="11"/>
  <c r="Z164" i="11"/>
  <c r="Y165" i="11"/>
  <c r="Z165" i="11"/>
  <c r="Y166" i="11"/>
  <c r="Z166" i="11"/>
  <c r="Y167" i="11"/>
  <c r="Z167" i="11"/>
  <c r="Y168" i="11"/>
  <c r="Z168" i="11"/>
  <c r="Y169" i="11"/>
  <c r="Z169" i="11"/>
  <c r="Y170" i="11"/>
  <c r="Z170" i="11"/>
  <c r="Y171" i="11"/>
  <c r="Z171" i="11"/>
  <c r="Y172" i="11"/>
  <c r="Z172" i="11"/>
  <c r="Y173" i="11"/>
  <c r="Z173" i="11"/>
  <c r="Y174" i="11"/>
  <c r="Z174" i="11"/>
  <c r="Y175" i="11"/>
  <c r="Z175" i="11"/>
  <c r="Y176" i="11"/>
  <c r="Z176" i="11"/>
  <c r="Y177" i="11"/>
  <c r="Z177" i="11"/>
  <c r="Y178" i="11"/>
  <c r="Z178" i="11"/>
  <c r="Y179" i="11"/>
  <c r="Z179" i="11"/>
  <c r="Y180" i="11"/>
  <c r="Z180" i="11"/>
  <c r="Y181" i="11"/>
  <c r="Z181" i="11"/>
  <c r="Y182" i="11"/>
  <c r="Z182" i="11"/>
  <c r="Y183" i="11"/>
  <c r="Z183" i="11"/>
  <c r="Y184" i="11"/>
  <c r="Z184" i="11"/>
  <c r="Y185" i="11"/>
  <c r="Z185" i="11"/>
  <c r="Y186" i="11"/>
  <c r="Z186" i="11"/>
  <c r="Y187" i="11"/>
  <c r="Z187" i="11"/>
  <c r="Y188" i="11"/>
  <c r="Z188" i="11"/>
  <c r="Y189" i="11"/>
  <c r="Z189" i="11"/>
  <c r="Y190" i="11"/>
  <c r="Z190" i="11"/>
  <c r="Y191" i="11"/>
  <c r="Z191" i="11"/>
  <c r="Y192" i="11"/>
  <c r="Z192" i="11"/>
  <c r="Y193" i="11"/>
  <c r="Z193" i="11"/>
  <c r="Y194" i="11"/>
  <c r="Z194" i="11"/>
  <c r="Y195" i="11"/>
  <c r="Z195" i="11"/>
  <c r="Y196" i="11"/>
  <c r="Z196" i="11"/>
  <c r="Z17" i="11"/>
  <c r="E19" i="15" s="1"/>
  <c r="Y17" i="11"/>
  <c r="H19" i="15" s="1"/>
  <c r="E20" i="15" l="1"/>
  <c r="H20" i="15"/>
  <c r="AN196" i="13"/>
  <c r="D18" i="13"/>
  <c r="AN18" i="13"/>
  <c r="AO18" i="13"/>
  <c r="AP18" i="13"/>
  <c r="AQ18" i="13"/>
  <c r="AR18" i="13"/>
  <c r="AL18" i="13"/>
  <c r="D19" i="13"/>
  <c r="AN19" i="13"/>
  <c r="AO19" i="13"/>
  <c r="AP19" i="13"/>
  <c r="AQ19" i="13"/>
  <c r="AR19" i="13"/>
  <c r="AL19" i="13"/>
  <c r="AN20" i="13"/>
  <c r="AO20" i="13"/>
  <c r="AP20" i="13"/>
  <c r="AQ20" i="13"/>
  <c r="AR20" i="13"/>
  <c r="AL20" i="13"/>
  <c r="AN21" i="13"/>
  <c r="AO21" i="13"/>
  <c r="AP21" i="13"/>
  <c r="AQ21" i="13"/>
  <c r="AR21" i="13"/>
  <c r="AL21" i="13"/>
  <c r="AN22" i="13"/>
  <c r="AP22" i="13"/>
  <c r="AQ22" i="13"/>
  <c r="AR22" i="13"/>
  <c r="AL22" i="13"/>
  <c r="AO22" i="13"/>
  <c r="AN23" i="13"/>
  <c r="AO23" i="13"/>
  <c r="AP23" i="13"/>
  <c r="AQ23" i="13"/>
  <c r="AR23" i="13"/>
  <c r="AL23" i="13"/>
  <c r="AN24" i="13"/>
  <c r="AO24" i="13"/>
  <c r="AP24" i="13"/>
  <c r="AL24" i="13"/>
  <c r="AQ24" i="13"/>
  <c r="AR24" i="13"/>
  <c r="AN25" i="13"/>
  <c r="AO25" i="13"/>
  <c r="AQ25" i="13"/>
  <c r="AL25" i="13"/>
  <c r="AP25" i="13"/>
  <c r="AR25" i="13"/>
  <c r="AN26" i="13"/>
  <c r="AQ26" i="13"/>
  <c r="AR26" i="13"/>
  <c r="AL26" i="13"/>
  <c r="AO26" i="13"/>
  <c r="AP26" i="13"/>
  <c r="AO27" i="13"/>
  <c r="AP27" i="13"/>
  <c r="AQ27" i="13"/>
  <c r="AR27" i="13"/>
  <c r="AL27" i="13"/>
  <c r="AN27" i="13"/>
  <c r="AN28" i="13"/>
  <c r="AO28" i="13"/>
  <c r="AP28" i="13"/>
  <c r="AL28" i="13"/>
  <c r="AQ28" i="13"/>
  <c r="AR28" i="13"/>
  <c r="D29" i="13"/>
  <c r="AO29" i="13"/>
  <c r="AR29" i="13"/>
  <c r="AL29" i="13"/>
  <c r="AN29" i="13"/>
  <c r="AP29" i="13"/>
  <c r="AQ29" i="13"/>
  <c r="AN30" i="13"/>
  <c r="AP30" i="13"/>
  <c r="AQ30" i="13"/>
  <c r="AR30" i="13"/>
  <c r="AL30" i="13"/>
  <c r="AO30" i="13"/>
  <c r="D31" i="13"/>
  <c r="AO31" i="13"/>
  <c r="AP31" i="13"/>
  <c r="AQ31" i="13"/>
  <c r="AR31" i="13"/>
  <c r="AL31" i="13"/>
  <c r="AN31" i="13"/>
  <c r="D32" i="13"/>
  <c r="AN32" i="13"/>
  <c r="AO32" i="13"/>
  <c r="AP32" i="13"/>
  <c r="AL32" i="13"/>
  <c r="AQ32" i="13"/>
  <c r="AR32" i="13"/>
  <c r="AN33" i="13"/>
  <c r="AO33" i="13"/>
  <c r="AP33" i="13"/>
  <c r="AQ33" i="13"/>
  <c r="AL33" i="13"/>
  <c r="AR33" i="13"/>
  <c r="AN34" i="13"/>
  <c r="AQ34" i="13"/>
  <c r="AR34" i="13"/>
  <c r="AL34" i="13"/>
  <c r="AO34" i="13"/>
  <c r="AP34" i="13"/>
  <c r="AN35" i="13"/>
  <c r="AP35" i="13"/>
  <c r="AQ35" i="13"/>
  <c r="AR35" i="13"/>
  <c r="AL35" i="13"/>
  <c r="AO35" i="13"/>
  <c r="AN36" i="13"/>
  <c r="AO36" i="13"/>
  <c r="AP36" i="13"/>
  <c r="AR36" i="13"/>
  <c r="AL36" i="13"/>
  <c r="AQ36" i="13"/>
  <c r="AN37" i="13"/>
  <c r="AO37" i="13"/>
  <c r="AR37" i="13"/>
  <c r="AL37" i="13"/>
  <c r="AP37" i="13"/>
  <c r="AQ37" i="13"/>
  <c r="AN38" i="13"/>
  <c r="AR38" i="13"/>
  <c r="AL38" i="13"/>
  <c r="AO38" i="13"/>
  <c r="AP38" i="13"/>
  <c r="AQ38" i="13"/>
  <c r="AO39" i="13"/>
  <c r="AP39" i="13"/>
  <c r="AQ39" i="13"/>
  <c r="AR39" i="13"/>
  <c r="AL39" i="13"/>
  <c r="AN39" i="13"/>
  <c r="D40" i="13"/>
  <c r="AN40" i="13"/>
  <c r="AO40" i="13"/>
  <c r="AP40" i="13"/>
  <c r="AL40" i="13"/>
  <c r="AQ40" i="13"/>
  <c r="AR40" i="13"/>
  <c r="AN41" i="13"/>
  <c r="AL41" i="13"/>
  <c r="AO41" i="13"/>
  <c r="AP41" i="13"/>
  <c r="AQ41" i="13"/>
  <c r="AR41" i="13"/>
  <c r="AN42" i="13"/>
  <c r="AP42" i="13"/>
  <c r="AQ42" i="13"/>
  <c r="AR42" i="13"/>
  <c r="AL42" i="13"/>
  <c r="AO42" i="13"/>
  <c r="AN43" i="13"/>
  <c r="AO43" i="13"/>
  <c r="AP43" i="13"/>
  <c r="AQ43" i="13"/>
  <c r="AL43" i="13"/>
  <c r="AR43" i="13"/>
  <c r="AN44" i="13"/>
  <c r="AO44" i="13"/>
  <c r="AP44" i="13"/>
  <c r="AR44" i="13"/>
  <c r="AL44" i="13"/>
  <c r="AQ44" i="13"/>
  <c r="AN45" i="13"/>
  <c r="AO45" i="13"/>
  <c r="AR45" i="13"/>
  <c r="AL45" i="13"/>
  <c r="AP45" i="13"/>
  <c r="AQ45" i="13"/>
  <c r="AO46" i="13"/>
  <c r="AP46" i="13"/>
  <c r="AR46" i="13"/>
  <c r="AL46" i="13"/>
  <c r="AN46" i="13"/>
  <c r="AQ46" i="13"/>
  <c r="D47" i="13"/>
  <c r="AO47" i="13"/>
  <c r="AP47" i="13"/>
  <c r="AQ47" i="13"/>
  <c r="AR47" i="13"/>
  <c r="AL47" i="13"/>
  <c r="AN47" i="13"/>
  <c r="D48" i="13"/>
  <c r="AN48" i="13"/>
  <c r="AO48" i="13"/>
  <c r="AP48" i="13"/>
  <c r="AL48" i="13"/>
  <c r="AQ48" i="13"/>
  <c r="AR48" i="13"/>
  <c r="AN49" i="13"/>
  <c r="AP49" i="13"/>
  <c r="AQ49" i="13"/>
  <c r="AL49" i="13"/>
  <c r="AO49" i="13"/>
  <c r="AR49" i="13"/>
  <c r="AN50" i="13"/>
  <c r="AQ50" i="13"/>
  <c r="AR50" i="13"/>
  <c r="AL50" i="13"/>
  <c r="AO50" i="13"/>
  <c r="AP50" i="13"/>
  <c r="D51" i="13"/>
  <c r="AN51" i="13"/>
  <c r="AO51" i="13"/>
  <c r="AQ51" i="13"/>
  <c r="AR51" i="13"/>
  <c r="AL51" i="13"/>
  <c r="AP51" i="13"/>
  <c r="AN52" i="13"/>
  <c r="AO52" i="13"/>
  <c r="AP52" i="13"/>
  <c r="AQ52" i="13"/>
  <c r="AL52" i="13"/>
  <c r="AR52" i="13"/>
  <c r="AN53" i="13"/>
  <c r="AO53" i="13"/>
  <c r="AP53" i="13"/>
  <c r="AR53" i="13"/>
  <c r="AL53" i="13"/>
  <c r="AQ53" i="13"/>
  <c r="AN54" i="13"/>
  <c r="AP54" i="13"/>
  <c r="AR54" i="13"/>
  <c r="AL54" i="13"/>
  <c r="AO54" i="13"/>
  <c r="AQ54" i="13"/>
  <c r="AO55" i="13"/>
  <c r="AP55" i="13"/>
  <c r="AR55" i="13"/>
  <c r="AL55" i="13"/>
  <c r="AN55" i="13"/>
  <c r="AQ55" i="13"/>
  <c r="AN56" i="13"/>
  <c r="AP56" i="13"/>
  <c r="AQ56" i="13"/>
  <c r="AR56" i="13"/>
  <c r="AL56" i="13"/>
  <c r="AO56" i="13"/>
  <c r="AN57" i="13"/>
  <c r="AO57" i="13"/>
  <c r="AP57" i="13"/>
  <c r="AL57" i="13"/>
  <c r="AQ57" i="13"/>
  <c r="AR57" i="13"/>
  <c r="AN58" i="13"/>
  <c r="AQ58" i="13"/>
  <c r="AR58" i="13"/>
  <c r="AL58" i="13"/>
  <c r="AO58" i="13"/>
  <c r="AP58" i="13"/>
  <c r="D59" i="13"/>
  <c r="AO59" i="13"/>
  <c r="AQ59" i="13"/>
  <c r="AR59" i="13"/>
  <c r="AL59" i="13"/>
  <c r="AN59" i="13"/>
  <c r="AP59" i="13"/>
  <c r="AN60" i="13"/>
  <c r="AO60" i="13"/>
  <c r="AQ60" i="13"/>
  <c r="AR60" i="13"/>
  <c r="AL60" i="13"/>
  <c r="AP60" i="13"/>
  <c r="AN61" i="13"/>
  <c r="AO61" i="13"/>
  <c r="AP61" i="13"/>
  <c r="AQ61" i="13"/>
  <c r="AR61" i="13"/>
  <c r="AL61" i="13"/>
  <c r="AN62" i="13"/>
  <c r="AO62" i="13"/>
  <c r="AR62" i="13"/>
  <c r="AL62" i="13"/>
  <c r="AP62" i="13"/>
  <c r="AQ62" i="13"/>
  <c r="AP63" i="13"/>
  <c r="AQ63" i="13"/>
  <c r="AL63" i="13"/>
  <c r="AN63" i="13"/>
  <c r="AO63" i="13"/>
  <c r="AR63" i="13"/>
  <c r="AN64" i="13"/>
  <c r="AO64" i="13"/>
  <c r="AP64" i="13"/>
  <c r="AR64" i="13"/>
  <c r="AL64" i="13"/>
  <c r="AQ64" i="13"/>
  <c r="AN65" i="13"/>
  <c r="AO65" i="13"/>
  <c r="AP65" i="13"/>
  <c r="AQ65" i="13"/>
  <c r="AL65" i="13"/>
  <c r="AR65" i="13"/>
  <c r="AN66" i="13"/>
  <c r="AO66" i="13"/>
  <c r="AQ66" i="13"/>
  <c r="AL66" i="13"/>
  <c r="AP66" i="13"/>
  <c r="AR66" i="13"/>
  <c r="AN67" i="13"/>
  <c r="AQ67" i="13"/>
  <c r="AR67" i="13"/>
  <c r="AL67" i="13"/>
  <c r="AO67" i="13"/>
  <c r="AP67" i="13"/>
  <c r="AN68" i="13"/>
  <c r="AO68" i="13"/>
  <c r="AP68" i="13"/>
  <c r="AQ68" i="13"/>
  <c r="AR68" i="13"/>
  <c r="AL68" i="13"/>
  <c r="AO69" i="13"/>
  <c r="AP69" i="13"/>
  <c r="AQ69" i="13"/>
  <c r="AR69" i="13"/>
  <c r="AL69" i="13"/>
  <c r="AN69" i="13"/>
  <c r="AN70" i="13"/>
  <c r="AO70" i="13"/>
  <c r="AR70" i="13"/>
  <c r="AL70" i="13"/>
  <c r="AP70" i="13"/>
  <c r="AQ70" i="13"/>
  <c r="AP71" i="13"/>
  <c r="AQ71" i="13"/>
  <c r="AR71" i="13"/>
  <c r="AL71" i="13"/>
  <c r="AN71" i="13"/>
  <c r="AO71" i="13"/>
  <c r="D72" i="13"/>
  <c r="AN72" i="13"/>
  <c r="AP72" i="13"/>
  <c r="AQ72" i="13"/>
  <c r="AR72" i="13"/>
  <c r="AL72" i="13"/>
  <c r="AO72" i="13"/>
  <c r="AN73" i="13"/>
  <c r="AO73" i="13"/>
  <c r="AP73" i="13"/>
  <c r="AQ73" i="13"/>
  <c r="AR73" i="13"/>
  <c r="AL73" i="13"/>
  <c r="AN74" i="13"/>
  <c r="AO74" i="13"/>
  <c r="AP74" i="13"/>
  <c r="AQ74" i="13"/>
  <c r="AL74" i="13"/>
  <c r="AR74" i="13"/>
  <c r="AN75" i="13"/>
  <c r="AO75" i="13"/>
  <c r="AQ75" i="13"/>
  <c r="AL75" i="13"/>
  <c r="AP75" i="13"/>
  <c r="AR75" i="13"/>
  <c r="AO76" i="13"/>
  <c r="AP76" i="13"/>
  <c r="AR76" i="13"/>
  <c r="AL76" i="13"/>
  <c r="AN76" i="13"/>
  <c r="AQ76" i="13"/>
  <c r="AN77" i="13"/>
  <c r="AO77" i="13"/>
  <c r="AQ77" i="13"/>
  <c r="AR77" i="13"/>
  <c r="AL77" i="13"/>
  <c r="AP77" i="13"/>
  <c r="AN78" i="13"/>
  <c r="AO78" i="13"/>
  <c r="AP78" i="13"/>
  <c r="AQ78" i="13"/>
  <c r="AR78" i="13"/>
  <c r="AL78" i="13"/>
  <c r="AN79" i="13"/>
  <c r="AP79" i="13"/>
  <c r="AQ79" i="13"/>
  <c r="AR79" i="13"/>
  <c r="AL79" i="13"/>
  <c r="AO79" i="13"/>
  <c r="AN80" i="13"/>
  <c r="AP80" i="13"/>
  <c r="AL80" i="13"/>
  <c r="AO80" i="13"/>
  <c r="AQ80" i="13"/>
  <c r="AR80" i="13"/>
  <c r="AN81" i="13"/>
  <c r="AO81" i="13"/>
  <c r="AQ81" i="13"/>
  <c r="AL81" i="13"/>
  <c r="AP81" i="13"/>
  <c r="AR81" i="13"/>
  <c r="AN82" i="13"/>
  <c r="AO82" i="13"/>
  <c r="AP82" i="13"/>
  <c r="AQ82" i="13"/>
  <c r="AR82" i="13"/>
  <c r="AL82" i="13"/>
  <c r="AN83" i="13"/>
  <c r="AO83" i="13"/>
  <c r="AP83" i="13"/>
  <c r="AQ83" i="13"/>
  <c r="AR83" i="13"/>
  <c r="AL83" i="13"/>
  <c r="AN84" i="13"/>
  <c r="AO84" i="13"/>
  <c r="AP84" i="13"/>
  <c r="AR84" i="13"/>
  <c r="AL84" i="13"/>
  <c r="AQ84" i="13"/>
  <c r="AN85" i="13"/>
  <c r="AO85" i="13"/>
  <c r="AP85" i="13"/>
  <c r="AR85" i="13"/>
  <c r="AL85" i="13"/>
  <c r="AQ85" i="13"/>
  <c r="AN86" i="13"/>
  <c r="AR86" i="13"/>
  <c r="AL86" i="13"/>
  <c r="AO86" i="13"/>
  <c r="AP86" i="13"/>
  <c r="AQ86" i="13"/>
  <c r="AO87" i="13"/>
  <c r="AP87" i="13"/>
  <c r="AQ87" i="13"/>
  <c r="AR87" i="13"/>
  <c r="AL87" i="13"/>
  <c r="AN87" i="13"/>
  <c r="AN88" i="13"/>
  <c r="AO88" i="13"/>
  <c r="AP88" i="13"/>
  <c r="AL88" i="13"/>
  <c r="AQ88" i="13"/>
  <c r="AR88" i="13"/>
  <c r="AN89" i="13"/>
  <c r="AO89" i="13"/>
  <c r="AP89" i="13"/>
  <c r="AQ89" i="13"/>
  <c r="AL89" i="13"/>
  <c r="AR89" i="13"/>
  <c r="AN90" i="13"/>
  <c r="AO90" i="13"/>
  <c r="AP90" i="13"/>
  <c r="AQ90" i="13"/>
  <c r="AR90" i="13"/>
  <c r="AL90" i="13"/>
  <c r="AN91" i="13"/>
  <c r="AP91" i="13"/>
  <c r="AQ91" i="13"/>
  <c r="AR91" i="13"/>
  <c r="AL91" i="13"/>
  <c r="AO91" i="13"/>
  <c r="AN92" i="13"/>
  <c r="AO92" i="13"/>
  <c r="AP92" i="13"/>
  <c r="AQ92" i="13"/>
  <c r="AR92" i="13"/>
  <c r="AL92" i="13"/>
  <c r="D93" i="13"/>
  <c r="AN93" i="13"/>
  <c r="AO93" i="13"/>
  <c r="AP93" i="13"/>
  <c r="AR93" i="13"/>
  <c r="AL93" i="13"/>
  <c r="AQ93" i="13"/>
  <c r="AN94" i="13"/>
  <c r="AO94" i="13"/>
  <c r="AP94" i="13"/>
  <c r="AR94" i="13"/>
  <c r="AL94" i="13"/>
  <c r="AQ94" i="13"/>
  <c r="AN95" i="13"/>
  <c r="AO95" i="13"/>
  <c r="AP95" i="13"/>
  <c r="AQ95" i="13"/>
  <c r="AL95" i="13"/>
  <c r="AR95" i="13"/>
  <c r="D96" i="13"/>
  <c r="AN96" i="13"/>
  <c r="AP96" i="13"/>
  <c r="AQ96" i="13"/>
  <c r="AR96" i="13"/>
  <c r="AL96" i="13"/>
  <c r="AO96" i="13"/>
  <c r="AN97" i="13"/>
  <c r="AO97" i="13"/>
  <c r="AP97" i="13"/>
  <c r="AQ97" i="13"/>
  <c r="AR97" i="13"/>
  <c r="AL97" i="13"/>
  <c r="AN98" i="13"/>
  <c r="AO98" i="13"/>
  <c r="AQ98" i="13"/>
  <c r="AL98" i="13"/>
  <c r="AP98" i="13"/>
  <c r="AR98" i="13"/>
  <c r="AN99" i="13"/>
  <c r="AO99" i="13"/>
  <c r="AQ99" i="13"/>
  <c r="AL99" i="13"/>
  <c r="AP99" i="13"/>
  <c r="AR99" i="13"/>
  <c r="AO100" i="13"/>
  <c r="AP100" i="13"/>
  <c r="AR100" i="13"/>
  <c r="AL100" i="13"/>
  <c r="AN100" i="13"/>
  <c r="AQ100" i="13"/>
  <c r="AN101" i="13"/>
  <c r="AO101" i="13"/>
  <c r="AP101" i="13"/>
  <c r="AQ101" i="13"/>
  <c r="AR101" i="13"/>
  <c r="AL101" i="13"/>
  <c r="AN102" i="13"/>
  <c r="AO102" i="13"/>
  <c r="AP102" i="13"/>
  <c r="AQ102" i="13"/>
  <c r="AR102" i="13"/>
  <c r="AL102" i="13"/>
  <c r="AN103" i="13"/>
  <c r="AP103" i="13"/>
  <c r="AQ103" i="13"/>
  <c r="AR103" i="13"/>
  <c r="AL103" i="13"/>
  <c r="AO103" i="13"/>
  <c r="AN104" i="13"/>
  <c r="AP104" i="13"/>
  <c r="AL104" i="13"/>
  <c r="AO104" i="13"/>
  <c r="AQ104" i="13"/>
  <c r="AR104" i="13"/>
  <c r="AN105" i="13"/>
  <c r="AO105" i="13"/>
  <c r="AQ105" i="13"/>
  <c r="AL105" i="13"/>
  <c r="AP105" i="13"/>
  <c r="AR105" i="13"/>
  <c r="AN106" i="13"/>
  <c r="AO106" i="13"/>
  <c r="AP106" i="13"/>
  <c r="AQ106" i="13"/>
  <c r="AR106" i="13"/>
  <c r="AL106" i="13"/>
  <c r="AN107" i="13"/>
  <c r="AO107" i="13"/>
  <c r="AP107" i="13"/>
  <c r="AQ107" i="13"/>
  <c r="AR107" i="13"/>
  <c r="AL107" i="13"/>
  <c r="AN108" i="13"/>
  <c r="AO108" i="13"/>
  <c r="AP108" i="13"/>
  <c r="AR108" i="13"/>
  <c r="AL108" i="13"/>
  <c r="AQ108" i="13"/>
  <c r="AN109" i="13"/>
  <c r="AO109" i="13"/>
  <c r="AP109" i="13"/>
  <c r="AR109" i="13"/>
  <c r="AL109" i="13"/>
  <c r="AQ109" i="13"/>
  <c r="AN110" i="13"/>
  <c r="AR110" i="13"/>
  <c r="AL110" i="13"/>
  <c r="AO110" i="13"/>
  <c r="AP110" i="13"/>
  <c r="AQ110" i="13"/>
  <c r="AO111" i="13"/>
  <c r="AP111" i="13"/>
  <c r="AQ111" i="13"/>
  <c r="AR111" i="13"/>
  <c r="AL111" i="13"/>
  <c r="AN111" i="13"/>
  <c r="AN112" i="13"/>
  <c r="AO112" i="13"/>
  <c r="AP112" i="13"/>
  <c r="AL112" i="13"/>
  <c r="AQ112" i="13"/>
  <c r="AR112" i="13"/>
  <c r="AN113" i="13"/>
  <c r="AO113" i="13"/>
  <c r="AP113" i="13"/>
  <c r="AQ113" i="13"/>
  <c r="AL113" i="13"/>
  <c r="AR113" i="13"/>
  <c r="AN114" i="13"/>
  <c r="AO114" i="13"/>
  <c r="AP114" i="13"/>
  <c r="AQ114" i="13"/>
  <c r="AR114" i="13"/>
  <c r="AL114" i="13"/>
  <c r="AP115" i="13"/>
  <c r="AQ115" i="13"/>
  <c r="AL115" i="13"/>
  <c r="AN115" i="13"/>
  <c r="AO115" i="13"/>
  <c r="AR115" i="13"/>
  <c r="AN116" i="13"/>
  <c r="AO116" i="13"/>
  <c r="AP116" i="13"/>
  <c r="AQ116" i="13"/>
  <c r="AL116" i="13"/>
  <c r="AR116" i="13"/>
  <c r="AN117" i="13"/>
  <c r="AO117" i="13"/>
  <c r="AR117" i="13"/>
  <c r="AL117" i="13"/>
  <c r="AP117" i="13"/>
  <c r="AQ117" i="13"/>
  <c r="AO118" i="13"/>
  <c r="AQ118" i="13"/>
  <c r="AR118" i="13"/>
  <c r="AL118" i="13"/>
  <c r="AN118" i="13"/>
  <c r="AP118" i="13"/>
  <c r="AO119" i="13"/>
  <c r="AP119" i="13"/>
  <c r="AQ119" i="13"/>
  <c r="AR119" i="13"/>
  <c r="AL119" i="13"/>
  <c r="AN119" i="13"/>
  <c r="D120" i="13"/>
  <c r="AN120" i="13"/>
  <c r="AO120" i="13"/>
  <c r="AP120" i="13"/>
  <c r="AR120" i="13"/>
  <c r="AL120" i="13"/>
  <c r="AQ120" i="13"/>
  <c r="AN121" i="13"/>
  <c r="AO121" i="13"/>
  <c r="AP121" i="13"/>
  <c r="AQ121" i="13"/>
  <c r="AL121" i="13"/>
  <c r="AR121" i="13"/>
  <c r="AN122" i="13"/>
  <c r="AP122" i="13"/>
  <c r="AQ122" i="13"/>
  <c r="AL122" i="13"/>
  <c r="AO122" i="13"/>
  <c r="AR122" i="13"/>
  <c r="AN123" i="13"/>
  <c r="AO123" i="13"/>
  <c r="AQ123" i="13"/>
  <c r="AR123" i="13"/>
  <c r="AL123" i="13"/>
  <c r="AP123" i="13"/>
  <c r="AN124" i="13"/>
  <c r="AO124" i="13"/>
  <c r="AP124" i="13"/>
  <c r="AR124" i="13"/>
  <c r="AL124" i="13"/>
  <c r="AQ124" i="13"/>
  <c r="AN125" i="13"/>
  <c r="AO125" i="13"/>
  <c r="AP125" i="13"/>
  <c r="AR125" i="13"/>
  <c r="AL125" i="13"/>
  <c r="AQ125" i="13"/>
  <c r="AN126" i="13"/>
  <c r="AO126" i="13"/>
  <c r="AR126" i="13"/>
  <c r="AL126" i="13"/>
  <c r="AP126" i="13"/>
  <c r="AQ126" i="13"/>
  <c r="AN127" i="13"/>
  <c r="AP127" i="13"/>
  <c r="AQ127" i="13"/>
  <c r="AL127" i="13"/>
  <c r="AO127" i="13"/>
  <c r="AR127" i="13"/>
  <c r="AN128" i="13"/>
  <c r="AP128" i="13"/>
  <c r="AQ128" i="13"/>
  <c r="AR128" i="13"/>
  <c r="AL128" i="13"/>
  <c r="AO128" i="13"/>
  <c r="AN129" i="13"/>
  <c r="AP129" i="13"/>
  <c r="AQ129" i="13"/>
  <c r="AR129" i="13"/>
  <c r="AL129" i="13"/>
  <c r="AO129" i="13"/>
  <c r="AN130" i="13"/>
  <c r="AO130" i="13"/>
  <c r="AP130" i="13"/>
  <c r="AQ130" i="13"/>
  <c r="AR130" i="13"/>
  <c r="AL130" i="13"/>
  <c r="AN131" i="13"/>
  <c r="AO131" i="13"/>
  <c r="AP131" i="13"/>
  <c r="AQ131" i="13"/>
  <c r="AR131" i="13"/>
  <c r="AL131" i="13"/>
  <c r="AN132" i="13"/>
  <c r="AO132" i="13"/>
  <c r="AP132" i="13"/>
  <c r="AL132" i="13"/>
  <c r="AQ132" i="13"/>
  <c r="AR132" i="13"/>
  <c r="AN133" i="13"/>
  <c r="AO133" i="13"/>
  <c r="AQ133" i="13"/>
  <c r="AR133" i="13"/>
  <c r="AL133" i="13"/>
  <c r="AP133" i="13"/>
  <c r="AN134" i="13"/>
  <c r="AO134" i="13"/>
  <c r="AQ134" i="13"/>
  <c r="AR134" i="13"/>
  <c r="AL134" i="13"/>
  <c r="AP134" i="13"/>
  <c r="D135" i="13"/>
  <c r="AO135" i="13"/>
  <c r="AP135" i="13"/>
  <c r="AR135" i="13"/>
  <c r="AL135" i="13"/>
  <c r="AN135" i="13"/>
  <c r="AQ135" i="13"/>
  <c r="AO136" i="13"/>
  <c r="AP136" i="13"/>
  <c r="AQ136" i="13"/>
  <c r="AR136" i="13"/>
  <c r="AL136" i="13"/>
  <c r="AN136" i="13"/>
  <c r="AN137" i="13"/>
  <c r="AO137" i="13"/>
  <c r="AP137" i="13"/>
  <c r="AQ137" i="13"/>
  <c r="AR137" i="13"/>
  <c r="AL137" i="13"/>
  <c r="AN138" i="13"/>
  <c r="AP138" i="13"/>
  <c r="AQ138" i="13"/>
  <c r="AR138" i="13"/>
  <c r="AL138" i="13"/>
  <c r="AO138" i="13"/>
  <c r="AN139" i="13"/>
  <c r="AO139" i="13"/>
  <c r="AP139" i="13"/>
  <c r="AQ139" i="13"/>
  <c r="AL139" i="13"/>
  <c r="AR139" i="13"/>
  <c r="AN140" i="13"/>
  <c r="AO140" i="13"/>
  <c r="AP140" i="13"/>
  <c r="AL140" i="13"/>
  <c r="AQ140" i="13"/>
  <c r="AR140" i="13"/>
  <c r="AN141" i="13"/>
  <c r="AO141" i="13"/>
  <c r="AQ141" i="13"/>
  <c r="AR141" i="13"/>
  <c r="AL141" i="13"/>
  <c r="AP141" i="13"/>
  <c r="AO142" i="13"/>
  <c r="AQ142" i="13"/>
  <c r="AR142" i="13"/>
  <c r="AL142" i="13"/>
  <c r="AN142" i="13"/>
  <c r="AP142" i="13"/>
  <c r="D143" i="13"/>
  <c r="AN143" i="13"/>
  <c r="AO143" i="13"/>
  <c r="AP143" i="13"/>
  <c r="AQ143" i="13"/>
  <c r="AL143" i="13"/>
  <c r="AR143" i="13"/>
  <c r="D144" i="13"/>
  <c r="AO144" i="13"/>
  <c r="AP144" i="13"/>
  <c r="AQ144" i="13"/>
  <c r="AR144" i="13"/>
  <c r="AL144" i="13"/>
  <c r="AN144" i="13"/>
  <c r="AN145" i="13"/>
  <c r="AO145" i="13"/>
  <c r="AP145" i="13"/>
  <c r="AR145" i="13"/>
  <c r="AL145" i="13"/>
  <c r="AQ145" i="13"/>
  <c r="AN146" i="13"/>
  <c r="AP146" i="13"/>
  <c r="AL146" i="13"/>
  <c r="AO146" i="13"/>
  <c r="AQ146" i="13"/>
  <c r="AR146" i="13"/>
  <c r="D147" i="13"/>
  <c r="AP147" i="13"/>
  <c r="AQ147" i="13"/>
  <c r="AR147" i="13"/>
  <c r="AL147" i="13"/>
  <c r="AN147" i="13"/>
  <c r="AO147" i="13"/>
  <c r="AN148" i="13"/>
  <c r="AO148" i="13"/>
  <c r="AP148" i="13"/>
  <c r="AQ148" i="13"/>
  <c r="AR148" i="13"/>
  <c r="AL148" i="13"/>
  <c r="AN149" i="13"/>
  <c r="AO149" i="13"/>
  <c r="AP149" i="13"/>
  <c r="AQ149" i="13"/>
  <c r="AR149" i="13"/>
  <c r="AL149" i="13"/>
  <c r="AO150" i="13"/>
  <c r="AP150" i="13"/>
  <c r="AQ150" i="13"/>
  <c r="AR150" i="13"/>
  <c r="AL150" i="13"/>
  <c r="AN150" i="13"/>
  <c r="AN151" i="13"/>
  <c r="AO151" i="13"/>
  <c r="AP151" i="13"/>
  <c r="AQ151" i="13"/>
  <c r="AR151" i="13"/>
  <c r="AL151" i="13"/>
  <c r="D152" i="13"/>
  <c r="AN152" i="13"/>
  <c r="AO152" i="13"/>
  <c r="AP152" i="13"/>
  <c r="AR152" i="13"/>
  <c r="AL152" i="13"/>
  <c r="AQ152" i="13"/>
  <c r="D153" i="13"/>
  <c r="AO153" i="13"/>
  <c r="AQ153" i="13"/>
  <c r="AR153" i="13"/>
  <c r="AL153" i="13"/>
  <c r="AN153" i="13"/>
  <c r="AP153" i="13"/>
  <c r="AN154" i="13"/>
  <c r="AP154" i="13"/>
  <c r="AQ154" i="13"/>
  <c r="AR154" i="13"/>
  <c r="AL154" i="13"/>
  <c r="AO154" i="13"/>
  <c r="D155" i="13"/>
  <c r="AN155" i="13"/>
  <c r="AP155" i="13"/>
  <c r="AQ155" i="13"/>
  <c r="AR155" i="13"/>
  <c r="AL155" i="13"/>
  <c r="AO155" i="13"/>
  <c r="AN156" i="13"/>
  <c r="AP156" i="13"/>
  <c r="AQ156" i="13"/>
  <c r="AR156" i="13"/>
  <c r="AL156" i="13"/>
  <c r="AO156" i="13"/>
  <c r="AN157" i="13"/>
  <c r="AO157" i="13"/>
  <c r="AP157" i="13"/>
  <c r="AQ157" i="13"/>
  <c r="AR157" i="13"/>
  <c r="AL157" i="13"/>
  <c r="D158" i="13"/>
  <c r="AN158" i="13"/>
  <c r="AO158" i="13"/>
  <c r="AP158" i="13"/>
  <c r="AQ158" i="13"/>
  <c r="AR158" i="13"/>
  <c r="AL158" i="13"/>
  <c r="AN159" i="13"/>
  <c r="AO159" i="13"/>
  <c r="AP159" i="13"/>
  <c r="AQ159" i="13"/>
  <c r="AR159" i="13"/>
  <c r="AL159" i="13"/>
  <c r="D160" i="13"/>
  <c r="AN160" i="13"/>
  <c r="AO160" i="13"/>
  <c r="AP160" i="13"/>
  <c r="AR160" i="13"/>
  <c r="AL160" i="13"/>
  <c r="AQ160" i="13"/>
  <c r="AN161" i="13"/>
  <c r="AO161" i="13"/>
  <c r="AR161" i="13"/>
  <c r="AL161" i="13"/>
  <c r="AP161" i="13"/>
  <c r="AQ161" i="13"/>
  <c r="AN162" i="13"/>
  <c r="AP162" i="13"/>
  <c r="AQ162" i="13"/>
  <c r="AR162" i="13"/>
  <c r="AL162" i="13"/>
  <c r="AO162" i="13"/>
  <c r="AN163" i="13"/>
  <c r="AP163" i="13"/>
  <c r="AQ163" i="13"/>
  <c r="AR163" i="13"/>
  <c r="AL163" i="13"/>
  <c r="AO163" i="13"/>
  <c r="AN164" i="13"/>
  <c r="AO164" i="13"/>
  <c r="AP164" i="13"/>
  <c r="AR164" i="13"/>
  <c r="AL164" i="13"/>
  <c r="AQ164" i="13"/>
  <c r="AN165" i="13"/>
  <c r="AO165" i="13"/>
  <c r="AP165" i="13"/>
  <c r="AQ165" i="13"/>
  <c r="AR165" i="13"/>
  <c r="AL165" i="13"/>
  <c r="AN166" i="13"/>
  <c r="AO166" i="13"/>
  <c r="AP166" i="13"/>
  <c r="AQ166" i="13"/>
  <c r="AL166" i="13"/>
  <c r="AR166" i="13"/>
  <c r="AN167" i="13"/>
  <c r="AO167" i="13"/>
  <c r="AP167" i="13"/>
  <c r="AQ167" i="13"/>
  <c r="AR167" i="13"/>
  <c r="AL167" i="13"/>
  <c r="D168" i="13"/>
  <c r="AN168" i="13"/>
  <c r="AO168" i="13"/>
  <c r="AP168" i="13"/>
  <c r="AR168" i="13"/>
  <c r="AL168" i="13"/>
  <c r="AQ168" i="13"/>
  <c r="AN169" i="13"/>
  <c r="AQ169" i="13"/>
  <c r="AR169" i="13"/>
  <c r="AL169" i="13"/>
  <c r="AO169" i="13"/>
  <c r="AP169" i="13"/>
  <c r="AN170" i="13"/>
  <c r="AP170" i="13"/>
  <c r="AQ170" i="13"/>
  <c r="AR170" i="13"/>
  <c r="AL170" i="13"/>
  <c r="AO170" i="13"/>
  <c r="D171" i="13"/>
  <c r="AN171" i="13"/>
  <c r="AP171" i="13"/>
  <c r="AQ171" i="13"/>
  <c r="AR171" i="13"/>
  <c r="AL171" i="13"/>
  <c r="AO171" i="13"/>
  <c r="AN172" i="13"/>
  <c r="AO172" i="13"/>
  <c r="AP172" i="13"/>
  <c r="AQ172" i="13"/>
  <c r="AR172" i="13"/>
  <c r="AL172" i="13"/>
  <c r="AN173" i="13"/>
  <c r="AO173" i="13"/>
  <c r="AP173" i="13"/>
  <c r="AQ173" i="13"/>
  <c r="AL173" i="13"/>
  <c r="AR173" i="13"/>
  <c r="AO174" i="13"/>
  <c r="AQ174" i="13"/>
  <c r="AR174" i="13"/>
  <c r="AL174" i="13"/>
  <c r="AN174" i="13"/>
  <c r="AP174" i="13"/>
  <c r="D175" i="13"/>
  <c r="AO175" i="13"/>
  <c r="AQ175" i="13"/>
  <c r="AR175" i="13"/>
  <c r="AL175" i="13"/>
  <c r="AN175" i="13"/>
  <c r="AP175" i="13"/>
  <c r="AN176" i="13"/>
  <c r="AO176" i="13"/>
  <c r="AP176" i="13"/>
  <c r="AQ176" i="13"/>
  <c r="AR176" i="13"/>
  <c r="AL176" i="13"/>
  <c r="AN177" i="13"/>
  <c r="AO177" i="13"/>
  <c r="AP177" i="13"/>
  <c r="AL177" i="13"/>
  <c r="AQ177" i="13"/>
  <c r="AR177" i="13"/>
  <c r="AN178" i="13"/>
  <c r="AP178" i="13"/>
  <c r="AQ178" i="13"/>
  <c r="AR178" i="13"/>
  <c r="AL178" i="13"/>
  <c r="AO178" i="13"/>
  <c r="D179" i="13"/>
  <c r="AN179" i="13"/>
  <c r="AO179" i="13"/>
  <c r="AL179" i="13"/>
  <c r="AP179" i="13"/>
  <c r="AQ179" i="13"/>
  <c r="AR179" i="13"/>
  <c r="AN180" i="13"/>
  <c r="AO180" i="13"/>
  <c r="AP180" i="13"/>
  <c r="AR180" i="13"/>
  <c r="AL180" i="13"/>
  <c r="AQ180" i="13"/>
  <c r="D181" i="13"/>
  <c r="AN181" i="13"/>
  <c r="AO181" i="13"/>
  <c r="AP181" i="13"/>
  <c r="AQ181" i="13"/>
  <c r="AR181" i="13"/>
  <c r="AL181" i="13"/>
  <c r="AN182" i="13"/>
  <c r="AO182" i="13"/>
  <c r="AP182" i="13"/>
  <c r="AQ182" i="13"/>
  <c r="AR182" i="13"/>
  <c r="AL182" i="13"/>
  <c r="D183" i="13"/>
  <c r="AN183" i="13"/>
  <c r="AO183" i="13"/>
  <c r="AP183" i="13"/>
  <c r="AQ183" i="13"/>
  <c r="AR183" i="13"/>
  <c r="AL183" i="13"/>
  <c r="D184" i="13"/>
  <c r="AN184" i="13"/>
  <c r="AO184" i="13"/>
  <c r="AP184" i="13"/>
  <c r="AR184" i="13"/>
  <c r="AL184" i="13"/>
  <c r="AQ184" i="13"/>
  <c r="D185" i="13"/>
  <c r="AN185" i="13"/>
  <c r="AO185" i="13"/>
  <c r="AQ185" i="13"/>
  <c r="AR185" i="13"/>
  <c r="AL185" i="13"/>
  <c r="AP185" i="13"/>
  <c r="AN186" i="13"/>
  <c r="AP186" i="13"/>
  <c r="AQ186" i="13"/>
  <c r="AL186" i="13"/>
  <c r="AO186" i="13"/>
  <c r="AR186" i="13"/>
  <c r="D187" i="13"/>
  <c r="AO187" i="13"/>
  <c r="AQ187" i="13"/>
  <c r="AR187" i="13"/>
  <c r="AL187" i="13"/>
  <c r="AN187" i="13"/>
  <c r="AP187" i="13"/>
  <c r="AN188" i="13"/>
  <c r="AO188" i="13"/>
  <c r="AP188" i="13"/>
  <c r="AQ188" i="13"/>
  <c r="AL188" i="13"/>
  <c r="AR188" i="13"/>
  <c r="AN189" i="13"/>
  <c r="AP189" i="13"/>
  <c r="AQ189" i="13"/>
  <c r="AR189" i="13"/>
  <c r="AL189" i="13"/>
  <c r="AO189" i="13"/>
  <c r="D190" i="13"/>
  <c r="AN190" i="13"/>
  <c r="AO190" i="13"/>
  <c r="AQ190" i="13"/>
  <c r="AL190" i="13"/>
  <c r="AP190" i="13"/>
  <c r="AR190" i="13"/>
  <c r="AO191" i="13"/>
  <c r="AP191" i="13"/>
  <c r="AQ191" i="13"/>
  <c r="AR191" i="13"/>
  <c r="AL191" i="13"/>
  <c r="AN191" i="13"/>
  <c r="D192" i="13"/>
  <c r="AN192" i="13"/>
  <c r="AO192" i="13"/>
  <c r="AR192" i="13"/>
  <c r="AL192" i="13"/>
  <c r="AP192" i="13"/>
  <c r="AQ192" i="13"/>
  <c r="AN193" i="13"/>
  <c r="AO193" i="13"/>
  <c r="AP193" i="13"/>
  <c r="AR193" i="13"/>
  <c r="AL193" i="13"/>
  <c r="AQ193" i="13"/>
  <c r="AO194" i="13"/>
  <c r="AQ194" i="13"/>
  <c r="AR194" i="13"/>
  <c r="AL194" i="13"/>
  <c r="AN194" i="13"/>
  <c r="AP194" i="13"/>
  <c r="D195" i="13"/>
  <c r="AN195" i="13"/>
  <c r="AO195" i="13"/>
  <c r="AP195" i="13"/>
  <c r="AR195" i="13"/>
  <c r="AL195" i="13"/>
  <c r="AQ195" i="13"/>
  <c r="AO196" i="13"/>
  <c r="AP196" i="13"/>
  <c r="AQ196" i="13"/>
  <c r="AR196" i="13"/>
  <c r="AL196" i="13"/>
  <c r="H16" i="13"/>
  <c r="I16" i="13"/>
  <c r="J16" i="13"/>
  <c r="K16" i="13"/>
  <c r="L16" i="13"/>
  <c r="M16" i="13"/>
  <c r="N16" i="13"/>
  <c r="O16" i="13"/>
  <c r="P16" i="13"/>
  <c r="Q16" i="13"/>
  <c r="R16" i="13"/>
  <c r="S16" i="13"/>
  <c r="T16" i="13"/>
  <c r="U16" i="13"/>
  <c r="E16" i="13"/>
  <c r="G18" i="13"/>
  <c r="G19" i="13"/>
  <c r="D20" i="13"/>
  <c r="G20" i="13"/>
  <c r="D21" i="13"/>
  <c r="G21" i="13"/>
  <c r="D22" i="13"/>
  <c r="G22" i="13"/>
  <c r="D23" i="13"/>
  <c r="G23" i="13"/>
  <c r="D24" i="13"/>
  <c r="G24" i="13"/>
  <c r="D25" i="13"/>
  <c r="G25" i="13"/>
  <c r="D26" i="13"/>
  <c r="G26" i="13"/>
  <c r="D27" i="13"/>
  <c r="G27" i="13"/>
  <c r="D28" i="13"/>
  <c r="G28" i="13"/>
  <c r="G29" i="13"/>
  <c r="D30" i="13"/>
  <c r="G30" i="13"/>
  <c r="G31" i="13"/>
  <c r="G32" i="13"/>
  <c r="D33" i="13"/>
  <c r="G33" i="13"/>
  <c r="D34" i="13"/>
  <c r="G34" i="13"/>
  <c r="D35" i="13"/>
  <c r="G35" i="13"/>
  <c r="D36" i="13"/>
  <c r="G36" i="13"/>
  <c r="D37" i="13"/>
  <c r="G37" i="13"/>
  <c r="D38" i="13"/>
  <c r="G38" i="13"/>
  <c r="D39" i="13"/>
  <c r="G39" i="13"/>
  <c r="G40" i="13"/>
  <c r="D41" i="13"/>
  <c r="G41" i="13"/>
  <c r="D42" i="13"/>
  <c r="G42" i="13"/>
  <c r="D43" i="13"/>
  <c r="G43" i="13"/>
  <c r="D44" i="13"/>
  <c r="G44" i="13"/>
  <c r="D45" i="13"/>
  <c r="G45" i="13"/>
  <c r="D46" i="13"/>
  <c r="G46" i="13"/>
  <c r="G47" i="13"/>
  <c r="G48" i="13"/>
  <c r="D49" i="13"/>
  <c r="G49" i="13"/>
  <c r="D50" i="13"/>
  <c r="G50" i="13"/>
  <c r="G51" i="13"/>
  <c r="D52" i="13"/>
  <c r="G52" i="13"/>
  <c r="D53" i="13"/>
  <c r="G53" i="13"/>
  <c r="D54" i="13"/>
  <c r="G54" i="13"/>
  <c r="D55" i="13"/>
  <c r="G55" i="13"/>
  <c r="D56" i="13"/>
  <c r="G56" i="13"/>
  <c r="D57" i="13"/>
  <c r="G57" i="13"/>
  <c r="D58" i="13"/>
  <c r="G58" i="13"/>
  <c r="G59" i="13"/>
  <c r="D60" i="13"/>
  <c r="G60" i="13"/>
  <c r="D61" i="13"/>
  <c r="G61" i="13"/>
  <c r="D62" i="13"/>
  <c r="G62" i="13"/>
  <c r="D63" i="13"/>
  <c r="G63" i="13"/>
  <c r="D64" i="13"/>
  <c r="G64" i="13"/>
  <c r="D65" i="13"/>
  <c r="G65" i="13"/>
  <c r="D66" i="13"/>
  <c r="G66" i="13"/>
  <c r="D67" i="13"/>
  <c r="G67" i="13"/>
  <c r="D68" i="13"/>
  <c r="G68" i="13"/>
  <c r="D69" i="13"/>
  <c r="G69" i="13"/>
  <c r="D70" i="13"/>
  <c r="G70" i="13"/>
  <c r="D71" i="13"/>
  <c r="G71" i="13"/>
  <c r="G72" i="13"/>
  <c r="D73" i="13"/>
  <c r="G73" i="13"/>
  <c r="D74" i="13"/>
  <c r="G74" i="13"/>
  <c r="D75" i="13"/>
  <c r="G75" i="13"/>
  <c r="D76" i="13"/>
  <c r="G76" i="13"/>
  <c r="D77" i="13"/>
  <c r="G77" i="13"/>
  <c r="D78" i="13"/>
  <c r="G78" i="13"/>
  <c r="D79" i="13"/>
  <c r="G79" i="13"/>
  <c r="D80" i="13"/>
  <c r="G80" i="13"/>
  <c r="D81" i="13"/>
  <c r="G81" i="13"/>
  <c r="D82" i="13"/>
  <c r="G82" i="13"/>
  <c r="D83" i="13"/>
  <c r="G83" i="13"/>
  <c r="D84" i="13"/>
  <c r="G84" i="13"/>
  <c r="D85" i="13"/>
  <c r="G85" i="13"/>
  <c r="D86" i="13"/>
  <c r="G86" i="13"/>
  <c r="D87" i="13"/>
  <c r="G87" i="13"/>
  <c r="D88" i="13"/>
  <c r="G88" i="13"/>
  <c r="D89" i="13"/>
  <c r="G89" i="13"/>
  <c r="D90" i="13"/>
  <c r="G90" i="13"/>
  <c r="D91" i="13"/>
  <c r="G91" i="13"/>
  <c r="D92" i="13"/>
  <c r="G92" i="13"/>
  <c r="G93" i="13"/>
  <c r="D94" i="13"/>
  <c r="G94" i="13"/>
  <c r="D95" i="13"/>
  <c r="G95" i="13"/>
  <c r="G96" i="13"/>
  <c r="D97" i="13"/>
  <c r="G97" i="13"/>
  <c r="D98" i="13"/>
  <c r="G98" i="13"/>
  <c r="D99" i="13"/>
  <c r="G99" i="13"/>
  <c r="D100" i="13"/>
  <c r="G100" i="13"/>
  <c r="D101" i="13"/>
  <c r="G101" i="13"/>
  <c r="D102" i="13"/>
  <c r="G102" i="13"/>
  <c r="D103" i="13"/>
  <c r="G103" i="13"/>
  <c r="D104" i="13"/>
  <c r="G104" i="13"/>
  <c r="D105" i="13"/>
  <c r="G105" i="13"/>
  <c r="D106" i="13"/>
  <c r="G106" i="13"/>
  <c r="D107" i="13"/>
  <c r="G107" i="13"/>
  <c r="D108" i="13"/>
  <c r="G108" i="13"/>
  <c r="D109" i="13"/>
  <c r="G109" i="13"/>
  <c r="D110" i="13"/>
  <c r="G110" i="13"/>
  <c r="D111" i="13"/>
  <c r="G111" i="13"/>
  <c r="D112" i="13"/>
  <c r="G112" i="13"/>
  <c r="D113" i="13"/>
  <c r="G113" i="13"/>
  <c r="D114" i="13"/>
  <c r="G114" i="13"/>
  <c r="D115" i="13"/>
  <c r="G115" i="13"/>
  <c r="D116" i="13"/>
  <c r="G116" i="13"/>
  <c r="D117" i="13"/>
  <c r="G117" i="13"/>
  <c r="D118" i="13"/>
  <c r="G118" i="13"/>
  <c r="D119" i="13"/>
  <c r="G119" i="13"/>
  <c r="G120" i="13"/>
  <c r="D121" i="13"/>
  <c r="G121" i="13"/>
  <c r="D122" i="13"/>
  <c r="G122" i="13"/>
  <c r="D123" i="13"/>
  <c r="G123" i="13"/>
  <c r="D124" i="13"/>
  <c r="G124" i="13"/>
  <c r="D125" i="13"/>
  <c r="G125" i="13"/>
  <c r="D126" i="13"/>
  <c r="G126" i="13"/>
  <c r="D127" i="13"/>
  <c r="G127" i="13"/>
  <c r="D128" i="13"/>
  <c r="G128" i="13"/>
  <c r="D129" i="13"/>
  <c r="G129" i="13"/>
  <c r="D130" i="13"/>
  <c r="G130" i="13"/>
  <c r="D131" i="13"/>
  <c r="G131" i="13"/>
  <c r="D132" i="13"/>
  <c r="G132" i="13"/>
  <c r="D133" i="13"/>
  <c r="G133" i="13"/>
  <c r="D134" i="13"/>
  <c r="G134" i="13"/>
  <c r="G135" i="13"/>
  <c r="D136" i="13"/>
  <c r="G136" i="13"/>
  <c r="D137" i="13"/>
  <c r="G137" i="13"/>
  <c r="D138" i="13"/>
  <c r="G138" i="13"/>
  <c r="D139" i="13"/>
  <c r="G139" i="13"/>
  <c r="D140" i="13"/>
  <c r="G140" i="13"/>
  <c r="D141" i="13"/>
  <c r="G141" i="13"/>
  <c r="D142" i="13"/>
  <c r="G142" i="13"/>
  <c r="G143" i="13"/>
  <c r="G144" i="13"/>
  <c r="D145" i="13"/>
  <c r="G145" i="13"/>
  <c r="D146" i="13"/>
  <c r="G146" i="13"/>
  <c r="G147" i="13"/>
  <c r="D148" i="13"/>
  <c r="G148" i="13"/>
  <c r="D149" i="13"/>
  <c r="G149" i="13"/>
  <c r="D150" i="13"/>
  <c r="G150" i="13"/>
  <c r="D151" i="13"/>
  <c r="G151" i="13"/>
  <c r="G152" i="13"/>
  <c r="G153" i="13"/>
  <c r="D154" i="13"/>
  <c r="G154" i="13"/>
  <c r="G155" i="13"/>
  <c r="D156" i="13"/>
  <c r="G156" i="13"/>
  <c r="D157" i="13"/>
  <c r="G157" i="13"/>
  <c r="G158" i="13"/>
  <c r="D159" i="13"/>
  <c r="G159" i="13"/>
  <c r="G160" i="13"/>
  <c r="D161" i="13"/>
  <c r="G161" i="13"/>
  <c r="D162" i="13"/>
  <c r="G162" i="13"/>
  <c r="D163" i="13"/>
  <c r="G163" i="13"/>
  <c r="D164" i="13"/>
  <c r="G164" i="13"/>
  <c r="D165" i="13"/>
  <c r="G165" i="13"/>
  <c r="D166" i="13"/>
  <c r="G166" i="13"/>
  <c r="D167" i="13"/>
  <c r="G167" i="13"/>
  <c r="G168" i="13"/>
  <c r="D169" i="13"/>
  <c r="G169" i="13"/>
  <c r="D170" i="13"/>
  <c r="G170" i="13"/>
  <c r="G171" i="13"/>
  <c r="D172" i="13"/>
  <c r="G172" i="13"/>
  <c r="D173" i="13"/>
  <c r="G173" i="13"/>
  <c r="D174" i="13"/>
  <c r="G174" i="13"/>
  <c r="G175" i="13"/>
  <c r="D176" i="13"/>
  <c r="G176" i="13"/>
  <c r="D177" i="13"/>
  <c r="G177" i="13"/>
  <c r="D178" i="13"/>
  <c r="G178" i="13"/>
  <c r="G179" i="13"/>
  <c r="D180" i="13"/>
  <c r="G180" i="13"/>
  <c r="G181" i="13"/>
  <c r="D182" i="13"/>
  <c r="G182" i="13"/>
  <c r="G183" i="13"/>
  <c r="G184" i="13"/>
  <c r="G185" i="13"/>
  <c r="D186" i="13"/>
  <c r="G186" i="13"/>
  <c r="G187" i="13"/>
  <c r="D188" i="13"/>
  <c r="G188" i="13"/>
  <c r="D189" i="13"/>
  <c r="G189" i="13"/>
  <c r="G190" i="13"/>
  <c r="D191" i="13"/>
  <c r="G191" i="13"/>
  <c r="G192" i="13"/>
  <c r="D193" i="13"/>
  <c r="G193" i="13"/>
  <c r="D194" i="13"/>
  <c r="G194" i="13"/>
  <c r="G195" i="13"/>
  <c r="D196" i="13"/>
  <c r="G196" i="13"/>
  <c r="AR17" i="13"/>
  <c r="AQ17" i="13"/>
  <c r="AP17" i="13"/>
  <c r="AO17" i="13"/>
  <c r="AN17" i="13"/>
  <c r="D17" i="13"/>
  <c r="AL17" i="13"/>
  <c r="G17" i="13"/>
  <c r="W16" i="13" l="1"/>
  <c r="AM114" i="13"/>
  <c r="AM144" i="13"/>
  <c r="AM90" i="13"/>
  <c r="AM86" i="13"/>
  <c r="AM69" i="13"/>
  <c r="AM123" i="13"/>
  <c r="AM125" i="13"/>
  <c r="AM108" i="13"/>
  <c r="AM45" i="13"/>
  <c r="AM183" i="13"/>
  <c r="AM127" i="13"/>
  <c r="AM117" i="13"/>
  <c r="AM84" i="13"/>
  <c r="AM64" i="13"/>
  <c r="AM51" i="13"/>
  <c r="G16" i="13"/>
  <c r="AM174" i="13"/>
  <c r="AM194" i="13"/>
  <c r="AM157" i="13"/>
  <c r="AM181" i="13"/>
  <c r="AM175" i="13"/>
  <c r="AM171" i="13"/>
  <c r="AM106" i="13"/>
  <c r="AM103" i="13"/>
  <c r="AM82" i="13"/>
  <c r="AM79" i="13"/>
  <c r="AM72" i="13"/>
  <c r="AM189" i="13"/>
  <c r="AM150" i="13"/>
  <c r="AM147" i="13"/>
  <c r="AM146" i="13"/>
  <c r="AM99" i="13"/>
  <c r="AM75" i="13"/>
  <c r="AM44" i="13"/>
  <c r="AM36" i="13"/>
  <c r="AM29" i="13"/>
  <c r="AM187" i="13"/>
  <c r="AM126" i="13"/>
  <c r="AM53" i="13"/>
  <c r="AM93" i="13"/>
  <c r="AM32" i="13"/>
  <c r="AM18" i="13"/>
  <c r="AM141" i="13"/>
  <c r="AM139" i="13"/>
  <c r="AM120" i="13"/>
  <c r="AM115" i="13"/>
  <c r="AM102" i="13"/>
  <c r="AM48" i="13"/>
  <c r="AM28" i="13"/>
  <c r="AM60" i="13"/>
  <c r="AM26" i="13"/>
  <c r="AM21" i="13"/>
  <c r="AM179" i="13"/>
  <c r="AM167" i="13"/>
  <c r="AM156" i="13"/>
  <c r="AM133" i="13"/>
  <c r="AM109" i="13"/>
  <c r="AM85" i="13"/>
  <c r="AM67" i="13"/>
  <c r="AM78" i="13"/>
  <c r="AM101" i="13"/>
  <c r="AM96" i="13"/>
  <c r="AM77" i="13"/>
  <c r="AM58" i="13"/>
  <c r="AM56" i="13"/>
  <c r="AM20" i="13"/>
  <c r="AM91" i="13"/>
  <c r="AM190" i="13"/>
  <c r="AM195" i="13"/>
  <c r="AM192" i="13"/>
  <c r="AM184" i="13"/>
  <c r="AM180" i="13"/>
  <c r="AM83" i="13"/>
  <c r="AM163" i="13"/>
  <c r="AM152" i="13"/>
  <c r="AM107" i="13"/>
  <c r="AM173" i="13"/>
  <c r="AM169" i="13"/>
  <c r="AM148" i="13"/>
  <c r="AM74" i="13"/>
  <c r="AM191" i="13"/>
  <c r="AM161" i="13"/>
  <c r="AM149" i="13"/>
  <c r="AM98" i="13"/>
  <c r="AM62" i="13"/>
  <c r="AM50" i="13"/>
  <c r="AM19" i="13"/>
  <c r="AM196" i="13"/>
  <c r="AM186" i="13"/>
  <c r="AM182" i="13"/>
  <c r="AM178" i="13"/>
  <c r="AM168" i="13"/>
  <c r="AM165" i="13"/>
  <c r="AM131" i="13"/>
  <c r="AM110" i="13"/>
  <c r="AM81" i="13"/>
  <c r="AM68" i="13"/>
  <c r="AM63" i="13"/>
  <c r="AM34" i="13"/>
  <c r="AM164" i="13"/>
  <c r="AM158" i="13"/>
  <c r="AM153" i="13"/>
  <c r="AM134" i="13"/>
  <c r="AM43" i="13"/>
  <c r="AM135" i="13"/>
  <c r="AM155" i="13"/>
  <c r="AM122" i="13"/>
  <c r="AM170" i="13"/>
  <c r="AM166" i="13"/>
  <c r="AM142" i="13"/>
  <c r="AM138" i="13"/>
  <c r="AM137" i="13"/>
  <c r="AM136" i="13"/>
  <c r="AM116" i="13"/>
  <c r="AM105" i="13"/>
  <c r="AM92" i="13"/>
  <c r="AM66" i="13"/>
  <c r="AM52" i="13"/>
  <c r="AM41" i="13"/>
  <c r="AM185" i="13"/>
  <c r="AM140" i="13"/>
  <c r="AM177" i="13"/>
  <c r="AM176" i="13"/>
  <c r="AM172" i="13"/>
  <c r="AM132" i="13"/>
  <c r="AM193" i="13"/>
  <c r="AM188" i="13"/>
  <c r="AM160" i="13"/>
  <c r="AM159" i="13"/>
  <c r="AM130" i="13"/>
  <c r="AM129" i="13"/>
  <c r="AM27" i="13"/>
  <c r="AM22" i="13"/>
  <c r="AM49" i="13"/>
  <c r="AM124" i="13"/>
  <c r="AM119" i="13"/>
  <c r="AM100" i="13"/>
  <c r="AM95" i="13"/>
  <c r="AM76" i="13"/>
  <c r="AM71" i="13"/>
  <c r="AM42" i="13"/>
  <c r="AM40" i="13"/>
  <c r="AM128" i="13"/>
  <c r="AM80" i="13"/>
  <c r="AM37" i="13"/>
  <c r="AM33" i="13"/>
  <c r="AM59" i="13"/>
  <c r="AM30" i="13"/>
  <c r="AM162" i="13"/>
  <c r="AM151" i="13"/>
  <c r="AM57" i="13"/>
  <c r="AM55" i="13"/>
  <c r="AM46" i="13"/>
  <c r="AM35" i="13"/>
  <c r="AM104" i="13"/>
  <c r="AM154" i="13"/>
  <c r="AM143" i="13"/>
  <c r="AM145" i="13"/>
  <c r="AM118" i="13"/>
  <c r="AM112" i="13"/>
  <c r="AM94" i="13"/>
  <c r="AM88" i="13"/>
  <c r="AM70" i="13"/>
  <c r="AM61" i="13"/>
  <c r="AM39" i="13"/>
  <c r="AM38" i="13"/>
  <c r="AM24" i="13"/>
  <c r="AM121" i="13"/>
  <c r="AM97" i="13"/>
  <c r="AM73" i="13"/>
  <c r="AM31" i="13"/>
  <c r="AM113" i="13"/>
  <c r="AM89" i="13"/>
  <c r="AM54" i="13"/>
  <c r="AM47" i="13"/>
  <c r="AM25" i="13"/>
  <c r="AM111" i="13"/>
  <c r="AM87" i="13"/>
  <c r="AM65" i="13"/>
  <c r="AM23" i="13"/>
  <c r="AM17" i="13" l="1"/>
  <c r="I16" i="12" l="1"/>
  <c r="H16" i="12"/>
  <c r="D16" i="12"/>
  <c r="E16" i="12"/>
  <c r="F16" i="12"/>
  <c r="G16" i="12"/>
  <c r="J16" i="12"/>
  <c r="K16" i="12"/>
  <c r="L16" i="12"/>
  <c r="M16" i="12"/>
  <c r="N16" i="12"/>
  <c r="O16" i="12"/>
  <c r="P16" i="12"/>
  <c r="Q16" i="12"/>
  <c r="O16" i="11"/>
  <c r="N16" i="11"/>
  <c r="M16" i="11"/>
  <c r="L16" i="11"/>
  <c r="K16" i="11"/>
  <c r="J16" i="11"/>
  <c r="I16" i="11"/>
  <c r="H16" i="11"/>
  <c r="E16" i="11"/>
  <c r="D16" i="11"/>
  <c r="A22" i="9" l="1"/>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A38" i="9"/>
  <c r="B38" i="9"/>
  <c r="C38" i="9"/>
  <c r="D38" i="9"/>
  <c r="E38" i="9"/>
  <c r="A39" i="9"/>
  <c r="B39" i="9"/>
  <c r="C39" i="9"/>
  <c r="D39" i="9"/>
  <c r="E39" i="9"/>
  <c r="A40" i="9"/>
  <c r="B40" i="9"/>
  <c r="C40" i="9"/>
  <c r="D40" i="9"/>
  <c r="E40" i="9"/>
  <c r="A41" i="9"/>
  <c r="B41" i="9"/>
  <c r="C41" i="9"/>
  <c r="D41" i="9"/>
  <c r="E41" i="9"/>
  <c r="A42" i="9"/>
  <c r="B42" i="9"/>
  <c r="C42" i="9"/>
  <c r="D42" i="9"/>
  <c r="E42" i="9"/>
  <c r="A43" i="9"/>
  <c r="B43" i="9"/>
  <c r="C43" i="9"/>
  <c r="D43" i="9"/>
  <c r="E43" i="9"/>
  <c r="A44" i="9"/>
  <c r="B44" i="9"/>
  <c r="C44" i="9"/>
  <c r="D44" i="9"/>
  <c r="E44" i="9"/>
  <c r="A45" i="9"/>
  <c r="B45" i="9"/>
  <c r="C45" i="9"/>
  <c r="D45" i="9"/>
  <c r="E45" i="9"/>
  <c r="A46" i="9"/>
  <c r="B46" i="9"/>
  <c r="C46" i="9"/>
  <c r="D46" i="9"/>
  <c r="E46" i="9"/>
  <c r="A47" i="9"/>
  <c r="B47" i="9"/>
  <c r="C47" i="9"/>
  <c r="D47" i="9"/>
  <c r="E47" i="9"/>
  <c r="A48" i="9"/>
  <c r="B48" i="9"/>
  <c r="C48" i="9"/>
  <c r="D48" i="9"/>
  <c r="E48" i="9"/>
  <c r="A49" i="9"/>
  <c r="B49" i="9"/>
  <c r="C49" i="9"/>
  <c r="D49" i="9"/>
  <c r="E49" i="9"/>
  <c r="A50" i="9"/>
  <c r="B50" i="9"/>
  <c r="C50" i="9"/>
  <c r="D50" i="9"/>
  <c r="E50" i="9"/>
  <c r="A51" i="9"/>
  <c r="B51" i="9"/>
  <c r="C51" i="9"/>
  <c r="D51" i="9"/>
  <c r="E51" i="9"/>
  <c r="A52" i="9"/>
  <c r="B52" i="9"/>
  <c r="C52" i="9"/>
  <c r="D52" i="9"/>
  <c r="E52" i="9"/>
  <c r="A53" i="9"/>
  <c r="B53" i="9"/>
  <c r="C53" i="9"/>
  <c r="D53" i="9"/>
  <c r="E53" i="9"/>
  <c r="A54" i="9"/>
  <c r="B54" i="9"/>
  <c r="C54" i="9"/>
  <c r="D54" i="9"/>
  <c r="E54" i="9"/>
  <c r="A55" i="9"/>
  <c r="B55" i="9"/>
  <c r="C55" i="9"/>
  <c r="D55" i="9"/>
  <c r="E55" i="9"/>
  <c r="A56" i="9"/>
  <c r="B56" i="9"/>
  <c r="C56" i="9"/>
  <c r="D56" i="9"/>
  <c r="E56" i="9"/>
  <c r="A57" i="9"/>
  <c r="B57" i="9"/>
  <c r="C57" i="9"/>
  <c r="D57" i="9"/>
  <c r="E57" i="9"/>
  <c r="A58" i="9"/>
  <c r="B58" i="9"/>
  <c r="C58" i="9"/>
  <c r="D58" i="9"/>
  <c r="E58" i="9"/>
  <c r="A59" i="9"/>
  <c r="B59" i="9"/>
  <c r="C59" i="9"/>
  <c r="D59" i="9"/>
  <c r="E59" i="9"/>
  <c r="A60" i="9"/>
  <c r="B60" i="9"/>
  <c r="C60" i="9"/>
  <c r="D60" i="9"/>
  <c r="E60" i="9"/>
  <c r="A61" i="9"/>
  <c r="B61" i="9"/>
  <c r="C61" i="9"/>
  <c r="D61" i="9"/>
  <c r="E61" i="9"/>
  <c r="A62" i="9"/>
  <c r="B62" i="9"/>
  <c r="C62" i="9"/>
  <c r="D62" i="9"/>
  <c r="E62" i="9"/>
  <c r="A63" i="9"/>
  <c r="B63" i="9"/>
  <c r="C63" i="9"/>
  <c r="D63" i="9"/>
  <c r="E63" i="9"/>
  <c r="A64" i="9"/>
  <c r="B64" i="9"/>
  <c r="C64" i="9"/>
  <c r="D64" i="9"/>
  <c r="E64" i="9"/>
  <c r="A65" i="9"/>
  <c r="B65" i="9"/>
  <c r="C65" i="9"/>
  <c r="D65" i="9"/>
  <c r="E65" i="9"/>
  <c r="A66" i="9"/>
  <c r="B66" i="9"/>
  <c r="C66" i="9"/>
  <c r="D66" i="9"/>
  <c r="E66" i="9"/>
  <c r="A67" i="9"/>
  <c r="B67" i="9"/>
  <c r="C67" i="9"/>
  <c r="D67" i="9"/>
  <c r="E67" i="9"/>
  <c r="A68" i="9"/>
  <c r="B68" i="9"/>
  <c r="C68" i="9"/>
  <c r="D68" i="9"/>
  <c r="E68" i="9"/>
  <c r="A69" i="9"/>
  <c r="B69" i="9"/>
  <c r="C69" i="9"/>
  <c r="D69" i="9"/>
  <c r="E69" i="9"/>
  <c r="A70" i="9"/>
  <c r="B70" i="9"/>
  <c r="C70" i="9"/>
  <c r="D70" i="9"/>
  <c r="E70" i="9"/>
  <c r="A71" i="9"/>
  <c r="B71" i="9"/>
  <c r="C71" i="9"/>
  <c r="D71" i="9"/>
  <c r="E71" i="9"/>
  <c r="A72" i="9"/>
  <c r="B72" i="9"/>
  <c r="C72" i="9"/>
  <c r="D72" i="9"/>
  <c r="E72" i="9"/>
  <c r="A73" i="9"/>
  <c r="B73" i="9"/>
  <c r="C73" i="9"/>
  <c r="D73" i="9"/>
  <c r="E73" i="9"/>
  <c r="A74" i="9"/>
  <c r="B74" i="9"/>
  <c r="C74" i="9"/>
  <c r="D74" i="9"/>
  <c r="E74" i="9"/>
  <c r="A75" i="9"/>
  <c r="B75" i="9"/>
  <c r="C75" i="9"/>
  <c r="D75" i="9"/>
  <c r="E75" i="9"/>
  <c r="A76" i="9"/>
  <c r="B76" i="9"/>
  <c r="C76" i="9"/>
  <c r="D76" i="9"/>
  <c r="E76" i="9"/>
  <c r="A77" i="9"/>
  <c r="B77" i="9"/>
  <c r="C77" i="9"/>
  <c r="D77" i="9"/>
  <c r="E77" i="9"/>
  <c r="A78" i="9"/>
  <c r="B78" i="9"/>
  <c r="C78" i="9"/>
  <c r="D78" i="9"/>
  <c r="E78" i="9"/>
  <c r="A79" i="9"/>
  <c r="B79" i="9"/>
  <c r="C79" i="9"/>
  <c r="D79" i="9"/>
  <c r="E79" i="9"/>
  <c r="A80" i="9"/>
  <c r="B80" i="9"/>
  <c r="C80" i="9"/>
  <c r="D80" i="9"/>
  <c r="E80" i="9"/>
  <c r="A81" i="9"/>
  <c r="B81" i="9"/>
  <c r="C81" i="9"/>
  <c r="D81" i="9"/>
  <c r="E81" i="9"/>
  <c r="A82" i="9"/>
  <c r="B82" i="9"/>
  <c r="C82" i="9"/>
  <c r="D82" i="9"/>
  <c r="E82" i="9"/>
  <c r="A83" i="9"/>
  <c r="B83" i="9"/>
  <c r="C83" i="9"/>
  <c r="D83" i="9"/>
  <c r="E83" i="9"/>
  <c r="A84" i="9"/>
  <c r="B84" i="9"/>
  <c r="C84" i="9"/>
  <c r="D84" i="9"/>
  <c r="E84" i="9"/>
  <c r="A85" i="9"/>
  <c r="B85" i="9"/>
  <c r="C85" i="9"/>
  <c r="D85" i="9"/>
  <c r="E85" i="9"/>
  <c r="A86" i="9"/>
  <c r="B86" i="9"/>
  <c r="C86" i="9"/>
  <c r="D86" i="9"/>
  <c r="E86" i="9"/>
  <c r="A87" i="9"/>
  <c r="B87" i="9"/>
  <c r="C87" i="9"/>
  <c r="D87" i="9"/>
  <c r="E87" i="9"/>
  <c r="A88" i="9"/>
  <c r="B88" i="9"/>
  <c r="C88" i="9"/>
  <c r="D88" i="9"/>
  <c r="E88" i="9"/>
  <c r="A89" i="9"/>
  <c r="B89" i="9"/>
  <c r="C89" i="9"/>
  <c r="D89" i="9"/>
  <c r="E89" i="9"/>
  <c r="A90" i="9"/>
  <c r="B90" i="9"/>
  <c r="C90" i="9"/>
  <c r="D90" i="9"/>
  <c r="E90" i="9"/>
  <c r="A91" i="9"/>
  <c r="B91" i="9"/>
  <c r="C91" i="9"/>
  <c r="D91" i="9"/>
  <c r="E91" i="9"/>
  <c r="A92" i="9"/>
  <c r="B92" i="9"/>
  <c r="C92" i="9"/>
  <c r="D92" i="9"/>
  <c r="E92" i="9"/>
  <c r="A93" i="9"/>
  <c r="B93" i="9"/>
  <c r="C93" i="9"/>
  <c r="D93" i="9"/>
  <c r="E93" i="9"/>
  <c r="A94" i="9"/>
  <c r="B94" i="9"/>
  <c r="C94" i="9"/>
  <c r="D94" i="9"/>
  <c r="E94" i="9"/>
  <c r="A95" i="9"/>
  <c r="B95" i="9"/>
  <c r="C95" i="9"/>
  <c r="D95" i="9"/>
  <c r="E95" i="9"/>
  <c r="A96" i="9"/>
  <c r="B96" i="9"/>
  <c r="C96" i="9"/>
  <c r="D96" i="9"/>
  <c r="E96" i="9"/>
  <c r="A97" i="9"/>
  <c r="B97" i="9"/>
  <c r="C97" i="9"/>
  <c r="D97" i="9"/>
  <c r="E97" i="9"/>
  <c r="A98" i="9"/>
  <c r="B98" i="9"/>
  <c r="C98" i="9"/>
  <c r="D98" i="9"/>
  <c r="E98" i="9"/>
  <c r="A99" i="9"/>
  <c r="B99" i="9"/>
  <c r="C99" i="9"/>
  <c r="D99" i="9"/>
  <c r="E99" i="9"/>
  <c r="A100" i="9"/>
  <c r="B100" i="9"/>
  <c r="C100" i="9"/>
  <c r="D100" i="9"/>
  <c r="E100" i="9"/>
  <c r="A101" i="9"/>
  <c r="B101" i="9"/>
  <c r="C101" i="9"/>
  <c r="D101" i="9"/>
  <c r="E101" i="9"/>
  <c r="A102" i="9"/>
  <c r="B102" i="9"/>
  <c r="C102" i="9"/>
  <c r="D102" i="9"/>
  <c r="E102" i="9"/>
  <c r="A103" i="9"/>
  <c r="B103" i="9"/>
  <c r="C103" i="9"/>
  <c r="D103" i="9"/>
  <c r="E103" i="9"/>
  <c r="A104" i="9"/>
  <c r="B104" i="9"/>
  <c r="C104" i="9"/>
  <c r="D104" i="9"/>
  <c r="E104" i="9"/>
  <c r="A105" i="9"/>
  <c r="B105" i="9"/>
  <c r="C105" i="9"/>
  <c r="D105" i="9"/>
  <c r="E105" i="9"/>
  <c r="A106" i="9"/>
  <c r="B106" i="9"/>
  <c r="C106" i="9"/>
  <c r="D106" i="9"/>
  <c r="E106" i="9"/>
  <c r="A107" i="9"/>
  <c r="B107" i="9"/>
  <c r="C107" i="9"/>
  <c r="D107" i="9"/>
  <c r="E107" i="9"/>
  <c r="A108" i="9"/>
  <c r="B108" i="9"/>
  <c r="C108" i="9"/>
  <c r="D108" i="9"/>
  <c r="E108" i="9"/>
  <c r="A109" i="9"/>
  <c r="B109" i="9"/>
  <c r="C109" i="9"/>
  <c r="D109" i="9"/>
  <c r="E109" i="9"/>
  <c r="A110" i="9"/>
  <c r="B110" i="9"/>
  <c r="C110" i="9"/>
  <c r="D110" i="9"/>
  <c r="E110" i="9"/>
  <c r="A111" i="9"/>
  <c r="B111" i="9"/>
  <c r="C111" i="9"/>
  <c r="D111" i="9"/>
  <c r="E111" i="9"/>
  <c r="A112" i="9"/>
  <c r="B112" i="9"/>
  <c r="C112" i="9"/>
  <c r="D112" i="9"/>
  <c r="E112" i="9"/>
  <c r="A113" i="9"/>
  <c r="B113" i="9"/>
  <c r="C113" i="9"/>
  <c r="D113" i="9"/>
  <c r="E113" i="9"/>
  <c r="A114" i="9"/>
  <c r="B114" i="9"/>
  <c r="C114" i="9"/>
  <c r="D114" i="9"/>
  <c r="E114" i="9"/>
  <c r="A115" i="9"/>
  <c r="B115" i="9"/>
  <c r="C115" i="9"/>
  <c r="D115" i="9"/>
  <c r="E115" i="9"/>
  <c r="A116" i="9"/>
  <c r="B116" i="9"/>
  <c r="C116" i="9"/>
  <c r="D116" i="9"/>
  <c r="E116" i="9"/>
  <c r="A117" i="9"/>
  <c r="B117" i="9"/>
  <c r="C117" i="9"/>
  <c r="D117" i="9"/>
  <c r="E117" i="9"/>
  <c r="A118" i="9"/>
  <c r="B118" i="9"/>
  <c r="C118" i="9"/>
  <c r="D118" i="9"/>
  <c r="E118" i="9"/>
  <c r="A119" i="9"/>
  <c r="B119" i="9"/>
  <c r="C119" i="9"/>
  <c r="D119" i="9"/>
  <c r="E119" i="9"/>
  <c r="A120" i="9"/>
  <c r="B120" i="9"/>
  <c r="C120" i="9"/>
  <c r="D120" i="9"/>
  <c r="E120" i="9"/>
  <c r="A121" i="9"/>
  <c r="B121" i="9"/>
  <c r="C121" i="9"/>
  <c r="D121" i="9"/>
  <c r="E121" i="9"/>
  <c r="A122" i="9"/>
  <c r="B122" i="9"/>
  <c r="C122" i="9"/>
  <c r="D122" i="9"/>
  <c r="E122" i="9"/>
  <c r="A123" i="9"/>
  <c r="B123" i="9"/>
  <c r="C123" i="9"/>
  <c r="D123" i="9"/>
  <c r="E123" i="9"/>
  <c r="A124" i="9"/>
  <c r="B124" i="9"/>
  <c r="C124" i="9"/>
  <c r="D124" i="9"/>
  <c r="E124" i="9"/>
  <c r="A125" i="9"/>
  <c r="B125" i="9"/>
  <c r="C125" i="9"/>
  <c r="D125" i="9"/>
  <c r="E125" i="9"/>
  <c r="A126" i="9"/>
  <c r="B126" i="9"/>
  <c r="C126" i="9"/>
  <c r="D126" i="9"/>
  <c r="E126" i="9"/>
  <c r="A127" i="9"/>
  <c r="B127" i="9"/>
  <c r="C127" i="9"/>
  <c r="D127" i="9"/>
  <c r="E127" i="9"/>
  <c r="A128" i="9"/>
  <c r="B128" i="9"/>
  <c r="C128" i="9"/>
  <c r="D128" i="9"/>
  <c r="E128" i="9"/>
  <c r="A129" i="9"/>
  <c r="B129" i="9"/>
  <c r="C129" i="9"/>
  <c r="D129" i="9"/>
  <c r="E129" i="9"/>
  <c r="A130" i="9"/>
  <c r="B130" i="9"/>
  <c r="C130" i="9"/>
  <c r="D130" i="9"/>
  <c r="E130" i="9"/>
  <c r="A131" i="9"/>
  <c r="B131" i="9"/>
  <c r="C131" i="9"/>
  <c r="D131" i="9"/>
  <c r="E131" i="9"/>
  <c r="A132" i="9"/>
  <c r="B132" i="9"/>
  <c r="C132" i="9"/>
  <c r="D132" i="9"/>
  <c r="E132" i="9"/>
  <c r="A133" i="9"/>
  <c r="B133" i="9"/>
  <c r="C133" i="9"/>
  <c r="D133" i="9"/>
  <c r="E133" i="9"/>
  <c r="A134" i="9"/>
  <c r="B134" i="9"/>
  <c r="C134" i="9"/>
  <c r="D134" i="9"/>
  <c r="E134" i="9"/>
  <c r="A135" i="9"/>
  <c r="B135" i="9"/>
  <c r="C135" i="9"/>
  <c r="D135" i="9"/>
  <c r="E135" i="9"/>
  <c r="A136" i="9"/>
  <c r="B136" i="9"/>
  <c r="C136" i="9"/>
  <c r="D136" i="9"/>
  <c r="E136" i="9"/>
  <c r="A137" i="9"/>
  <c r="B137" i="9"/>
  <c r="C137" i="9"/>
  <c r="D137" i="9"/>
  <c r="E137" i="9"/>
  <c r="A138" i="9"/>
  <c r="B138" i="9"/>
  <c r="C138" i="9"/>
  <c r="D138" i="9"/>
  <c r="E138" i="9"/>
  <c r="A139" i="9"/>
  <c r="B139" i="9"/>
  <c r="C139" i="9"/>
  <c r="D139" i="9"/>
  <c r="E139" i="9"/>
  <c r="A140" i="9"/>
  <c r="B140" i="9"/>
  <c r="C140" i="9"/>
  <c r="D140" i="9"/>
  <c r="E140" i="9"/>
  <c r="A141" i="9"/>
  <c r="B141" i="9"/>
  <c r="C141" i="9"/>
  <c r="D141" i="9"/>
  <c r="E141" i="9"/>
  <c r="A142" i="9"/>
  <c r="B142" i="9"/>
  <c r="C142" i="9"/>
  <c r="D142" i="9"/>
  <c r="E142" i="9"/>
  <c r="A143" i="9"/>
  <c r="B143" i="9"/>
  <c r="C143" i="9"/>
  <c r="D143" i="9"/>
  <c r="E143" i="9"/>
  <c r="A144" i="9"/>
  <c r="B144" i="9"/>
  <c r="C144" i="9"/>
  <c r="D144" i="9"/>
  <c r="E144" i="9"/>
  <c r="A145" i="9"/>
  <c r="B145" i="9"/>
  <c r="C145" i="9"/>
  <c r="D145" i="9"/>
  <c r="E145" i="9"/>
  <c r="A146" i="9"/>
  <c r="B146" i="9"/>
  <c r="C146" i="9"/>
  <c r="D146" i="9"/>
  <c r="E146" i="9"/>
  <c r="A147" i="9"/>
  <c r="B147" i="9"/>
  <c r="C147" i="9"/>
  <c r="D147" i="9"/>
  <c r="E147" i="9"/>
  <c r="A148" i="9"/>
  <c r="B148" i="9"/>
  <c r="C148" i="9"/>
  <c r="D148" i="9"/>
  <c r="E148" i="9"/>
  <c r="A149" i="9"/>
  <c r="B149" i="9"/>
  <c r="C149" i="9"/>
  <c r="D149" i="9"/>
  <c r="E149" i="9"/>
  <c r="A150" i="9"/>
  <c r="B150" i="9"/>
  <c r="C150" i="9"/>
  <c r="D150" i="9"/>
  <c r="E150" i="9"/>
  <c r="A151" i="9"/>
  <c r="B151" i="9"/>
  <c r="C151" i="9"/>
  <c r="D151" i="9"/>
  <c r="E151" i="9"/>
  <c r="A152" i="9"/>
  <c r="B152" i="9"/>
  <c r="C152" i="9"/>
  <c r="D152" i="9"/>
  <c r="E152" i="9"/>
  <c r="A153" i="9"/>
  <c r="B153" i="9"/>
  <c r="C153" i="9"/>
  <c r="D153" i="9"/>
  <c r="E153" i="9"/>
  <c r="A154" i="9"/>
  <c r="B154" i="9"/>
  <c r="C154" i="9"/>
  <c r="D154" i="9"/>
  <c r="E154" i="9"/>
  <c r="A155" i="9"/>
  <c r="B155" i="9"/>
  <c r="C155" i="9"/>
  <c r="D155" i="9"/>
  <c r="E155" i="9"/>
  <c r="A156" i="9"/>
  <c r="B156" i="9"/>
  <c r="C156" i="9"/>
  <c r="D156" i="9"/>
  <c r="E156" i="9"/>
  <c r="A157" i="9"/>
  <c r="B157" i="9"/>
  <c r="C157" i="9"/>
  <c r="D157" i="9"/>
  <c r="E157" i="9"/>
  <c r="A158" i="9"/>
  <c r="B158" i="9"/>
  <c r="C158" i="9"/>
  <c r="D158" i="9"/>
  <c r="E158" i="9"/>
  <c r="A159" i="9"/>
  <c r="B159" i="9"/>
  <c r="C159" i="9"/>
  <c r="D159" i="9"/>
  <c r="E159" i="9"/>
  <c r="A160" i="9"/>
  <c r="B160" i="9"/>
  <c r="C160" i="9"/>
  <c r="D160" i="9"/>
  <c r="E160" i="9"/>
  <c r="A161" i="9"/>
  <c r="B161" i="9"/>
  <c r="C161" i="9"/>
  <c r="D161" i="9"/>
  <c r="E161" i="9"/>
  <c r="A162" i="9"/>
  <c r="B162" i="9"/>
  <c r="C162" i="9"/>
  <c r="D162" i="9"/>
  <c r="E162" i="9"/>
  <c r="A163" i="9"/>
  <c r="B163" i="9"/>
  <c r="C163" i="9"/>
  <c r="D163" i="9"/>
  <c r="E163" i="9"/>
  <c r="A164" i="9"/>
  <c r="B164" i="9"/>
  <c r="C164" i="9"/>
  <c r="D164" i="9"/>
  <c r="E164" i="9"/>
  <c r="A165" i="9"/>
  <c r="B165" i="9"/>
  <c r="C165" i="9"/>
  <c r="D165" i="9"/>
  <c r="E165" i="9"/>
  <c r="A166" i="9"/>
  <c r="B166" i="9"/>
  <c r="C166" i="9"/>
  <c r="D166" i="9"/>
  <c r="E166" i="9"/>
  <c r="A167" i="9"/>
  <c r="B167" i="9"/>
  <c r="C167" i="9"/>
  <c r="D167" i="9"/>
  <c r="E167" i="9"/>
  <c r="A168" i="9"/>
  <c r="B168" i="9"/>
  <c r="C168" i="9"/>
  <c r="D168" i="9"/>
  <c r="E168" i="9"/>
  <c r="A169" i="9"/>
  <c r="B169" i="9"/>
  <c r="C169" i="9"/>
  <c r="D169" i="9"/>
  <c r="E169" i="9"/>
  <c r="A170" i="9"/>
  <c r="B170" i="9"/>
  <c r="C170" i="9"/>
  <c r="D170" i="9"/>
  <c r="E170" i="9"/>
  <c r="A171" i="9"/>
  <c r="B171" i="9"/>
  <c r="C171" i="9"/>
  <c r="D171" i="9"/>
  <c r="E171" i="9"/>
  <c r="A172" i="9"/>
  <c r="B172" i="9"/>
  <c r="C172" i="9"/>
  <c r="D172" i="9"/>
  <c r="E172" i="9"/>
  <c r="A173" i="9"/>
  <c r="B173" i="9"/>
  <c r="C173" i="9"/>
  <c r="D173" i="9"/>
  <c r="E173" i="9"/>
  <c r="A174" i="9"/>
  <c r="B174" i="9"/>
  <c r="C174" i="9"/>
  <c r="D174" i="9"/>
  <c r="E174" i="9"/>
  <c r="A175" i="9"/>
  <c r="B175" i="9"/>
  <c r="C175" i="9"/>
  <c r="D175" i="9"/>
  <c r="E175" i="9"/>
  <c r="A176" i="9"/>
  <c r="B176" i="9"/>
  <c r="C176" i="9"/>
  <c r="D176" i="9"/>
  <c r="E176" i="9"/>
  <c r="A177" i="9"/>
  <c r="B177" i="9"/>
  <c r="C177" i="9"/>
  <c r="D177" i="9"/>
  <c r="E177" i="9"/>
  <c r="A178" i="9"/>
  <c r="B178" i="9"/>
  <c r="C178" i="9"/>
  <c r="D178" i="9"/>
  <c r="E178" i="9"/>
  <c r="A179" i="9"/>
  <c r="B179" i="9"/>
  <c r="C179" i="9"/>
  <c r="D179" i="9"/>
  <c r="E179" i="9"/>
  <c r="A180" i="9"/>
  <c r="B180" i="9"/>
  <c r="C180" i="9"/>
  <c r="D180" i="9"/>
  <c r="E180" i="9"/>
  <c r="A181" i="9"/>
  <c r="B181" i="9"/>
  <c r="C181" i="9"/>
  <c r="D181" i="9"/>
  <c r="E181" i="9"/>
  <c r="A182" i="9"/>
  <c r="B182" i="9"/>
  <c r="C182" i="9"/>
  <c r="D182" i="9"/>
  <c r="E182" i="9"/>
  <c r="A183" i="9"/>
  <c r="B183" i="9"/>
  <c r="C183" i="9"/>
  <c r="D183" i="9"/>
  <c r="E183" i="9"/>
  <c r="A184" i="9"/>
  <c r="B184" i="9"/>
  <c r="C184" i="9"/>
  <c r="D184" i="9"/>
  <c r="E184" i="9"/>
  <c r="A185" i="9"/>
  <c r="B185" i="9"/>
  <c r="C185" i="9"/>
  <c r="D185" i="9"/>
  <c r="E185" i="9"/>
  <c r="A186" i="9"/>
  <c r="B186" i="9"/>
  <c r="C186" i="9"/>
  <c r="D186" i="9"/>
  <c r="E186" i="9"/>
  <c r="A187" i="9"/>
  <c r="B187" i="9"/>
  <c r="C187" i="9"/>
  <c r="D187" i="9"/>
  <c r="E187" i="9"/>
  <c r="A188" i="9"/>
  <c r="B188" i="9"/>
  <c r="C188" i="9"/>
  <c r="D188" i="9"/>
  <c r="E188" i="9"/>
  <c r="A189" i="9"/>
  <c r="B189" i="9"/>
  <c r="C189" i="9"/>
  <c r="D189" i="9"/>
  <c r="E189" i="9"/>
  <c r="A190" i="9"/>
  <c r="B190" i="9"/>
  <c r="C190" i="9"/>
  <c r="D190" i="9"/>
  <c r="E190" i="9"/>
  <c r="A191" i="9"/>
  <c r="B191" i="9"/>
  <c r="C191" i="9"/>
  <c r="D191" i="9"/>
  <c r="E191" i="9"/>
  <c r="A192" i="9"/>
  <c r="B192" i="9"/>
  <c r="C192" i="9"/>
  <c r="D192" i="9"/>
  <c r="E192" i="9"/>
  <c r="A193" i="9"/>
  <c r="B193" i="9"/>
  <c r="C193" i="9"/>
  <c r="D193" i="9"/>
  <c r="E193" i="9"/>
  <c r="A194" i="9"/>
  <c r="B194" i="9"/>
  <c r="C194" i="9"/>
  <c r="D194" i="9"/>
  <c r="E194" i="9"/>
  <c r="A195" i="9"/>
  <c r="B195" i="9"/>
  <c r="C195" i="9"/>
  <c r="D195" i="9"/>
  <c r="E195" i="9"/>
  <c r="A196" i="9"/>
  <c r="B196" i="9"/>
  <c r="C196" i="9"/>
  <c r="D196" i="9"/>
  <c r="E196" i="9"/>
  <c r="A18" i="9"/>
  <c r="B18" i="9"/>
  <c r="C18" i="9"/>
  <c r="D18" i="9"/>
  <c r="E18" i="9"/>
  <c r="A19" i="9"/>
  <c r="B19" i="9"/>
  <c r="C19" i="9"/>
  <c r="D19" i="9"/>
  <c r="E19" i="9"/>
  <c r="A20" i="9"/>
  <c r="B20" i="9"/>
  <c r="C20" i="9"/>
  <c r="D20" i="9"/>
  <c r="E20" i="9"/>
  <c r="A21" i="9"/>
  <c r="B21" i="9"/>
  <c r="C21" i="9"/>
  <c r="D21" i="9"/>
  <c r="E21" i="9"/>
  <c r="M16" i="9"/>
  <c r="N16" i="9"/>
  <c r="L16" i="9"/>
  <c r="K16" i="9"/>
  <c r="J16" i="9"/>
  <c r="I16" i="9"/>
  <c r="H16" i="9"/>
  <c r="G16" i="9"/>
  <c r="F16" i="9"/>
  <c r="AK18" i="3"/>
  <c r="AQ18" i="3"/>
  <c r="AK19" i="3"/>
  <c r="AQ19" i="3"/>
  <c r="AK20" i="3"/>
  <c r="AQ20" i="3"/>
  <c r="AK21" i="3"/>
  <c r="AQ21" i="3"/>
  <c r="AK22" i="3"/>
  <c r="AQ22" i="3"/>
  <c r="AK23" i="3"/>
  <c r="AQ23" i="3"/>
  <c r="AK24" i="3"/>
  <c r="AQ24" i="3"/>
  <c r="AK25" i="3"/>
  <c r="AQ25" i="3"/>
  <c r="AK26" i="3"/>
  <c r="AQ26" i="3"/>
  <c r="AK27" i="3"/>
  <c r="AQ27" i="3"/>
  <c r="AK28" i="3"/>
  <c r="AQ28" i="3"/>
  <c r="AK29" i="3"/>
  <c r="AQ29" i="3"/>
  <c r="AK30" i="3"/>
  <c r="AQ30" i="3"/>
  <c r="AK31" i="3"/>
  <c r="AQ31" i="3"/>
  <c r="AK32" i="3"/>
  <c r="AQ32" i="3"/>
  <c r="AK33" i="3"/>
  <c r="AQ33" i="3"/>
  <c r="AK34" i="3"/>
  <c r="AQ34" i="3"/>
  <c r="AK35" i="3"/>
  <c r="AQ35" i="3"/>
  <c r="AK36" i="3"/>
  <c r="AQ36" i="3"/>
  <c r="AK37" i="3"/>
  <c r="AQ37" i="3"/>
  <c r="AK38" i="3"/>
  <c r="AQ38" i="3"/>
  <c r="AK39" i="3"/>
  <c r="AQ39" i="3"/>
  <c r="AK40" i="3"/>
  <c r="AQ40" i="3"/>
  <c r="AK41" i="3"/>
  <c r="AQ41" i="3"/>
  <c r="AK42" i="3"/>
  <c r="AQ42" i="3"/>
  <c r="AK43" i="3"/>
  <c r="AQ43" i="3"/>
  <c r="AK44" i="3"/>
  <c r="AQ44" i="3"/>
  <c r="AK45" i="3"/>
  <c r="AQ45" i="3"/>
  <c r="AK46" i="3"/>
  <c r="AQ46" i="3"/>
  <c r="AK47" i="3"/>
  <c r="AQ47" i="3"/>
  <c r="AK48" i="3"/>
  <c r="AQ48" i="3"/>
  <c r="AK49" i="3"/>
  <c r="AQ49" i="3"/>
  <c r="AK50" i="3"/>
  <c r="AQ50" i="3"/>
  <c r="AK51" i="3"/>
  <c r="AQ51" i="3"/>
  <c r="AK52" i="3"/>
  <c r="AQ52" i="3"/>
  <c r="AK53" i="3"/>
  <c r="AQ53" i="3"/>
  <c r="AK54" i="3"/>
  <c r="AQ54" i="3"/>
  <c r="AK55" i="3"/>
  <c r="AQ55" i="3"/>
  <c r="AK56" i="3"/>
  <c r="AQ56" i="3"/>
  <c r="AK57" i="3"/>
  <c r="AQ57" i="3"/>
  <c r="AK58" i="3"/>
  <c r="AQ58" i="3"/>
  <c r="AK59" i="3"/>
  <c r="AQ59" i="3"/>
  <c r="AK60" i="3"/>
  <c r="AQ60" i="3"/>
  <c r="AK61" i="3"/>
  <c r="AQ61" i="3"/>
  <c r="AK62" i="3"/>
  <c r="AQ62" i="3"/>
  <c r="AK63" i="3"/>
  <c r="AQ63" i="3"/>
  <c r="AK64" i="3"/>
  <c r="AQ64" i="3"/>
  <c r="AK65" i="3"/>
  <c r="AQ65" i="3"/>
  <c r="AK66" i="3"/>
  <c r="AQ66" i="3"/>
  <c r="AK67" i="3"/>
  <c r="AQ67" i="3"/>
  <c r="AK68" i="3"/>
  <c r="AQ68" i="3"/>
  <c r="AK69" i="3"/>
  <c r="AQ69" i="3"/>
  <c r="AK70" i="3"/>
  <c r="AQ70" i="3"/>
  <c r="AK71" i="3"/>
  <c r="AQ71" i="3"/>
  <c r="AK72" i="3"/>
  <c r="AQ72" i="3"/>
  <c r="AK73" i="3"/>
  <c r="AQ73" i="3"/>
  <c r="AK74" i="3"/>
  <c r="AQ74" i="3"/>
  <c r="AK75" i="3"/>
  <c r="AQ75" i="3"/>
  <c r="AK76" i="3"/>
  <c r="AQ76" i="3"/>
  <c r="AK77" i="3"/>
  <c r="AQ77" i="3"/>
  <c r="AK78" i="3"/>
  <c r="AQ78" i="3"/>
  <c r="AK79" i="3"/>
  <c r="AQ79" i="3"/>
  <c r="AK80" i="3"/>
  <c r="AQ80" i="3"/>
  <c r="AK81" i="3"/>
  <c r="AQ81" i="3"/>
  <c r="AK82" i="3"/>
  <c r="AQ82" i="3"/>
  <c r="AK83" i="3"/>
  <c r="AQ83" i="3"/>
  <c r="AK84" i="3"/>
  <c r="AQ84" i="3"/>
  <c r="AK85" i="3"/>
  <c r="AQ85" i="3"/>
  <c r="AK86" i="3"/>
  <c r="AQ86" i="3"/>
  <c r="AK87" i="3"/>
  <c r="AQ87" i="3"/>
  <c r="AK88" i="3"/>
  <c r="AQ88" i="3"/>
  <c r="AK89" i="3"/>
  <c r="AQ89" i="3"/>
  <c r="AK90" i="3"/>
  <c r="AQ90" i="3"/>
  <c r="AK91" i="3"/>
  <c r="AQ91" i="3"/>
  <c r="AK92" i="3"/>
  <c r="AQ92" i="3"/>
  <c r="AK93" i="3"/>
  <c r="AQ93" i="3"/>
  <c r="AK94" i="3"/>
  <c r="AQ94" i="3"/>
  <c r="AK95" i="3"/>
  <c r="AQ95" i="3"/>
  <c r="AK96" i="3"/>
  <c r="AQ96" i="3"/>
  <c r="AK97" i="3"/>
  <c r="AQ97" i="3"/>
  <c r="AK98" i="3"/>
  <c r="AQ98" i="3"/>
  <c r="AK99" i="3"/>
  <c r="AQ99" i="3"/>
  <c r="AK100" i="3"/>
  <c r="AQ100" i="3"/>
  <c r="AK101" i="3"/>
  <c r="AQ101" i="3"/>
  <c r="AK102" i="3"/>
  <c r="AQ102" i="3"/>
  <c r="AK103" i="3"/>
  <c r="AQ103" i="3"/>
  <c r="AK104" i="3"/>
  <c r="AQ104" i="3"/>
  <c r="AK105" i="3"/>
  <c r="AQ105" i="3"/>
  <c r="AK106" i="3"/>
  <c r="AQ106" i="3"/>
  <c r="AK107" i="3"/>
  <c r="AQ107" i="3"/>
  <c r="AK108" i="3"/>
  <c r="AQ108" i="3"/>
  <c r="AK109" i="3"/>
  <c r="AQ109" i="3"/>
  <c r="AK110" i="3"/>
  <c r="AQ110" i="3"/>
  <c r="AK111" i="3"/>
  <c r="AQ111" i="3"/>
  <c r="AK112" i="3"/>
  <c r="AQ112" i="3"/>
  <c r="AK113" i="3"/>
  <c r="AQ113" i="3"/>
  <c r="AK114" i="3"/>
  <c r="AQ114" i="3"/>
  <c r="AK115" i="3"/>
  <c r="AQ115" i="3"/>
  <c r="AK116" i="3"/>
  <c r="AQ116" i="3"/>
  <c r="AK117" i="3"/>
  <c r="AQ117" i="3"/>
  <c r="AK118" i="3"/>
  <c r="AQ118" i="3"/>
  <c r="AK119" i="3"/>
  <c r="AQ119" i="3"/>
  <c r="AK120" i="3"/>
  <c r="AQ120" i="3"/>
  <c r="AK121" i="3"/>
  <c r="AQ121" i="3"/>
  <c r="AK122" i="3"/>
  <c r="AQ122" i="3"/>
  <c r="AK123" i="3"/>
  <c r="AQ123" i="3"/>
  <c r="AK124" i="3"/>
  <c r="AQ124" i="3"/>
  <c r="AK125" i="3"/>
  <c r="AQ125" i="3"/>
  <c r="AK126" i="3"/>
  <c r="AQ126" i="3"/>
  <c r="AK127" i="3"/>
  <c r="AQ127" i="3"/>
  <c r="AK128" i="3"/>
  <c r="AQ128" i="3"/>
  <c r="AK129" i="3"/>
  <c r="AQ129" i="3"/>
  <c r="AK130" i="3"/>
  <c r="AQ130" i="3"/>
  <c r="AK131" i="3"/>
  <c r="AQ131" i="3"/>
  <c r="AK132" i="3"/>
  <c r="AQ132" i="3"/>
  <c r="AK133" i="3"/>
  <c r="AQ133" i="3"/>
  <c r="AK134" i="3"/>
  <c r="AQ134" i="3"/>
  <c r="AK135" i="3"/>
  <c r="AQ135" i="3"/>
  <c r="AK136" i="3"/>
  <c r="AQ136" i="3"/>
  <c r="AK137" i="3"/>
  <c r="AQ137" i="3"/>
  <c r="AK138" i="3"/>
  <c r="AQ138" i="3"/>
  <c r="AK139" i="3"/>
  <c r="AQ139" i="3"/>
  <c r="AK140" i="3"/>
  <c r="AQ140" i="3"/>
  <c r="AK141" i="3"/>
  <c r="AQ141" i="3"/>
  <c r="AK142" i="3"/>
  <c r="AQ142" i="3"/>
  <c r="AK143" i="3"/>
  <c r="AQ143" i="3"/>
  <c r="AK144" i="3"/>
  <c r="AQ144" i="3"/>
  <c r="AK145" i="3"/>
  <c r="AQ145" i="3"/>
  <c r="AK146" i="3"/>
  <c r="AQ146" i="3"/>
  <c r="AK147" i="3"/>
  <c r="AQ147" i="3"/>
  <c r="AK148" i="3"/>
  <c r="AQ148" i="3"/>
  <c r="AK149" i="3"/>
  <c r="AQ149" i="3"/>
  <c r="AK150" i="3"/>
  <c r="AQ150" i="3"/>
  <c r="AK151" i="3"/>
  <c r="AQ151" i="3"/>
  <c r="AK152" i="3"/>
  <c r="AQ152" i="3"/>
  <c r="AK153" i="3"/>
  <c r="AQ153" i="3"/>
  <c r="AK154" i="3"/>
  <c r="AQ154" i="3"/>
  <c r="AK155" i="3"/>
  <c r="AQ155" i="3"/>
  <c r="AK156" i="3"/>
  <c r="AQ156" i="3"/>
  <c r="AK157" i="3"/>
  <c r="AQ157" i="3"/>
  <c r="AK158" i="3"/>
  <c r="AQ158" i="3"/>
  <c r="AK159" i="3"/>
  <c r="AQ159" i="3"/>
  <c r="AK160" i="3"/>
  <c r="AQ160" i="3"/>
  <c r="AK161" i="3"/>
  <c r="AQ161" i="3"/>
  <c r="AK162" i="3"/>
  <c r="AQ162" i="3"/>
  <c r="AK163" i="3"/>
  <c r="AQ163" i="3"/>
  <c r="AK164" i="3"/>
  <c r="AQ164" i="3"/>
  <c r="AK165" i="3"/>
  <c r="AQ165" i="3"/>
  <c r="AK166" i="3"/>
  <c r="AQ166" i="3"/>
  <c r="AK167" i="3"/>
  <c r="AQ167" i="3"/>
  <c r="AK168" i="3"/>
  <c r="AQ168" i="3"/>
  <c r="AK169" i="3"/>
  <c r="AQ169" i="3"/>
  <c r="AK170" i="3"/>
  <c r="AQ170" i="3"/>
  <c r="AK171" i="3"/>
  <c r="AQ171" i="3"/>
  <c r="AK172" i="3"/>
  <c r="AQ172" i="3"/>
  <c r="AK173" i="3"/>
  <c r="AQ173" i="3"/>
  <c r="AK174" i="3"/>
  <c r="AQ174" i="3"/>
  <c r="AK175" i="3"/>
  <c r="AQ175" i="3"/>
  <c r="AK176" i="3"/>
  <c r="AQ176" i="3"/>
  <c r="AK177" i="3"/>
  <c r="AQ177" i="3"/>
  <c r="AK178" i="3"/>
  <c r="AQ178" i="3"/>
  <c r="AK179" i="3"/>
  <c r="AQ179" i="3"/>
  <c r="AK180" i="3"/>
  <c r="AQ180" i="3"/>
  <c r="AK181" i="3"/>
  <c r="AQ181" i="3"/>
  <c r="AK182" i="3"/>
  <c r="AQ182" i="3"/>
  <c r="AK183" i="3"/>
  <c r="AQ183" i="3"/>
  <c r="AK184" i="3"/>
  <c r="AQ184" i="3"/>
  <c r="AK185" i="3"/>
  <c r="AQ185" i="3"/>
  <c r="AK186" i="3"/>
  <c r="AQ186" i="3"/>
  <c r="AK187" i="3"/>
  <c r="AQ187" i="3"/>
  <c r="AK188" i="3"/>
  <c r="AQ188" i="3"/>
  <c r="AK189" i="3"/>
  <c r="AQ189" i="3"/>
  <c r="AK190" i="3"/>
  <c r="AQ190" i="3"/>
  <c r="AK191" i="3"/>
  <c r="AQ191" i="3"/>
  <c r="AK192" i="3"/>
  <c r="AQ192" i="3"/>
  <c r="AK193" i="3"/>
  <c r="AQ193" i="3"/>
  <c r="AK194" i="3"/>
  <c r="AQ194" i="3"/>
  <c r="AK195" i="3"/>
  <c r="AQ195" i="3"/>
  <c r="AK196" i="3"/>
  <c r="AQ196" i="3"/>
  <c r="AQ17" i="3"/>
  <c r="AK17" i="3"/>
  <c r="W18" i="3"/>
  <c r="X18" i="3" s="1"/>
  <c r="Y18" i="3" s="1"/>
  <c r="AA18" i="3"/>
  <c r="AB18" i="3" s="1"/>
  <c r="W19" i="3"/>
  <c r="X19" i="3" s="1"/>
  <c r="Y19" i="3" s="1"/>
  <c r="AA19" i="3"/>
  <c r="AB19" i="3" s="1"/>
  <c r="W20" i="3"/>
  <c r="X20" i="3" s="1"/>
  <c r="Y20" i="3" s="1"/>
  <c r="AA20" i="3"/>
  <c r="AB20" i="3" s="1"/>
  <c r="W21" i="3"/>
  <c r="X21" i="3"/>
  <c r="Y21" i="3" s="1"/>
  <c r="AA21" i="3"/>
  <c r="AB21" i="3" s="1"/>
  <c r="W22" i="3"/>
  <c r="X22" i="3"/>
  <c r="Y22" i="3" s="1"/>
  <c r="AA22" i="3"/>
  <c r="AB22" i="3" s="1"/>
  <c r="W23" i="3"/>
  <c r="X23" i="3"/>
  <c r="Y23" i="3" s="1"/>
  <c r="AA23" i="3"/>
  <c r="AB23" i="3" s="1"/>
  <c r="W24" i="3"/>
  <c r="X24" i="3"/>
  <c r="Y24" i="3" s="1"/>
  <c r="AA24" i="3"/>
  <c r="AB24" i="3" s="1"/>
  <c r="W25" i="3"/>
  <c r="X25" i="3"/>
  <c r="Y25" i="3" s="1"/>
  <c r="AA25" i="3"/>
  <c r="AB25" i="3" s="1"/>
  <c r="W26" i="3"/>
  <c r="X26" i="3"/>
  <c r="Y26" i="3" s="1"/>
  <c r="AA26" i="3"/>
  <c r="AB26" i="3" s="1"/>
  <c r="W27" i="3"/>
  <c r="X27" i="3"/>
  <c r="Y27" i="3" s="1"/>
  <c r="AA27" i="3"/>
  <c r="AB27" i="3" s="1"/>
  <c r="W28" i="3"/>
  <c r="X28" i="3"/>
  <c r="Y28" i="3" s="1"/>
  <c r="AA28" i="3"/>
  <c r="AB28" i="3" s="1"/>
  <c r="W29" i="3"/>
  <c r="X29" i="3"/>
  <c r="Y29" i="3" s="1"/>
  <c r="AA29" i="3"/>
  <c r="AB29" i="3" s="1"/>
  <c r="W30" i="3"/>
  <c r="X30" i="3"/>
  <c r="Y30" i="3" s="1"/>
  <c r="AA30" i="3"/>
  <c r="AB30" i="3" s="1"/>
  <c r="W31" i="3"/>
  <c r="X31" i="3"/>
  <c r="Y31" i="3" s="1"/>
  <c r="AA31" i="3"/>
  <c r="AB31" i="3" s="1"/>
  <c r="W32" i="3"/>
  <c r="X32" i="3"/>
  <c r="Y32" i="3" s="1"/>
  <c r="AA32" i="3"/>
  <c r="AB32" i="3" s="1"/>
  <c r="W33" i="3"/>
  <c r="X33" i="3"/>
  <c r="Y33" i="3" s="1"/>
  <c r="AA33" i="3"/>
  <c r="AB33" i="3" s="1"/>
  <c r="W34" i="3"/>
  <c r="X34" i="3"/>
  <c r="Y34" i="3" s="1"/>
  <c r="AA34" i="3"/>
  <c r="AB34" i="3" s="1"/>
  <c r="W35" i="3"/>
  <c r="X35" i="3"/>
  <c r="Y35" i="3" s="1"/>
  <c r="AA35" i="3"/>
  <c r="AB35" i="3" s="1"/>
  <c r="W36" i="3"/>
  <c r="X36" i="3"/>
  <c r="Y36" i="3" s="1"/>
  <c r="AA36" i="3"/>
  <c r="AB36" i="3" s="1"/>
  <c r="W37" i="3"/>
  <c r="X37" i="3"/>
  <c r="Y37" i="3" s="1"/>
  <c r="AA37" i="3"/>
  <c r="AB37" i="3" s="1"/>
  <c r="W38" i="3"/>
  <c r="X38" i="3"/>
  <c r="Y38" i="3" s="1"/>
  <c r="AA38" i="3"/>
  <c r="AB38" i="3" s="1"/>
  <c r="W39" i="3"/>
  <c r="X39" i="3"/>
  <c r="Y39" i="3" s="1"/>
  <c r="AA39" i="3"/>
  <c r="AB39" i="3" s="1"/>
  <c r="W40" i="3"/>
  <c r="X40" i="3"/>
  <c r="Y40" i="3" s="1"/>
  <c r="AA40" i="3"/>
  <c r="AB40" i="3" s="1"/>
  <c r="W41" i="3"/>
  <c r="X41" i="3"/>
  <c r="Y41" i="3" s="1"/>
  <c r="AA41" i="3"/>
  <c r="AB41" i="3" s="1"/>
  <c r="W42" i="3"/>
  <c r="X42" i="3"/>
  <c r="Y42" i="3" s="1"/>
  <c r="AA42" i="3"/>
  <c r="AB42" i="3" s="1"/>
  <c r="W43" i="3"/>
  <c r="X43" i="3"/>
  <c r="Y43" i="3" s="1"/>
  <c r="AA43" i="3"/>
  <c r="AB43" i="3" s="1"/>
  <c r="W44" i="3"/>
  <c r="X44" i="3"/>
  <c r="Y44" i="3" s="1"/>
  <c r="AA44" i="3"/>
  <c r="AB44" i="3" s="1"/>
  <c r="W45" i="3"/>
  <c r="X45" i="3"/>
  <c r="Y45" i="3" s="1"/>
  <c r="AA45" i="3"/>
  <c r="AB45" i="3" s="1"/>
  <c r="W46" i="3"/>
  <c r="X46" i="3"/>
  <c r="Y46" i="3" s="1"/>
  <c r="AA46" i="3"/>
  <c r="AB46" i="3" s="1"/>
  <c r="W47" i="3"/>
  <c r="X47" i="3"/>
  <c r="Y47" i="3" s="1"/>
  <c r="AA47" i="3"/>
  <c r="AB47" i="3" s="1"/>
  <c r="W48" i="3"/>
  <c r="X48" i="3"/>
  <c r="Y48" i="3" s="1"/>
  <c r="AA48" i="3"/>
  <c r="AB48" i="3" s="1"/>
  <c r="W49" i="3"/>
  <c r="X49" i="3"/>
  <c r="Y49" i="3" s="1"/>
  <c r="AA49" i="3"/>
  <c r="AB49" i="3" s="1"/>
  <c r="W50" i="3"/>
  <c r="X50" i="3"/>
  <c r="Y50" i="3" s="1"/>
  <c r="AA50" i="3"/>
  <c r="AB50" i="3" s="1"/>
  <c r="W51" i="3"/>
  <c r="X51" i="3"/>
  <c r="Y51" i="3" s="1"/>
  <c r="AA51" i="3"/>
  <c r="AB51" i="3" s="1"/>
  <c r="W52" i="3"/>
  <c r="X52" i="3"/>
  <c r="Y52" i="3" s="1"/>
  <c r="AA52" i="3"/>
  <c r="AB52" i="3" s="1"/>
  <c r="W53" i="3"/>
  <c r="X53" i="3"/>
  <c r="Y53" i="3" s="1"/>
  <c r="AA53" i="3"/>
  <c r="AB53" i="3" s="1"/>
  <c r="W54" i="3"/>
  <c r="X54" i="3"/>
  <c r="Y54" i="3" s="1"/>
  <c r="AA54" i="3"/>
  <c r="AB54" i="3" s="1"/>
  <c r="W55" i="3"/>
  <c r="X55" i="3"/>
  <c r="Y55" i="3" s="1"/>
  <c r="AA55" i="3"/>
  <c r="AB55" i="3" s="1"/>
  <c r="W56" i="3"/>
  <c r="X56" i="3"/>
  <c r="Y56" i="3" s="1"/>
  <c r="AA56" i="3"/>
  <c r="AB56" i="3" s="1"/>
  <c r="W57" i="3"/>
  <c r="X57" i="3"/>
  <c r="Y57" i="3" s="1"/>
  <c r="AA57" i="3"/>
  <c r="AB57" i="3" s="1"/>
  <c r="W58" i="3"/>
  <c r="X58" i="3"/>
  <c r="Y58" i="3" s="1"/>
  <c r="AA58" i="3"/>
  <c r="AB58" i="3" s="1"/>
  <c r="W59" i="3"/>
  <c r="X59" i="3"/>
  <c r="Y59" i="3" s="1"/>
  <c r="AA59" i="3"/>
  <c r="AB59" i="3" s="1"/>
  <c r="W60" i="3"/>
  <c r="X60" i="3"/>
  <c r="Y60" i="3" s="1"/>
  <c r="AA60" i="3"/>
  <c r="AB60" i="3" s="1"/>
  <c r="W61" i="3"/>
  <c r="X61" i="3"/>
  <c r="Y61" i="3" s="1"/>
  <c r="AA61" i="3"/>
  <c r="AB61" i="3" s="1"/>
  <c r="W62" i="3"/>
  <c r="X62" i="3"/>
  <c r="Y62" i="3" s="1"/>
  <c r="AA62" i="3"/>
  <c r="AB62" i="3" s="1"/>
  <c r="W63" i="3"/>
  <c r="X63" i="3"/>
  <c r="Y63" i="3" s="1"/>
  <c r="AA63" i="3"/>
  <c r="AB63" i="3" s="1"/>
  <c r="W64" i="3"/>
  <c r="X64" i="3"/>
  <c r="Y64" i="3" s="1"/>
  <c r="AA64" i="3"/>
  <c r="AB64" i="3" s="1"/>
  <c r="W65" i="3"/>
  <c r="X65" i="3"/>
  <c r="Y65" i="3" s="1"/>
  <c r="AA65" i="3"/>
  <c r="AB65" i="3" s="1"/>
  <c r="W66" i="3"/>
  <c r="X66" i="3"/>
  <c r="Y66" i="3" s="1"/>
  <c r="AA66" i="3"/>
  <c r="AB66" i="3" s="1"/>
  <c r="W67" i="3"/>
  <c r="X67" i="3"/>
  <c r="Y67" i="3" s="1"/>
  <c r="AA67" i="3"/>
  <c r="AB67" i="3" s="1"/>
  <c r="W68" i="3"/>
  <c r="X68" i="3"/>
  <c r="Y68" i="3" s="1"/>
  <c r="AA68" i="3"/>
  <c r="AB68" i="3" s="1"/>
  <c r="W69" i="3"/>
  <c r="X69" i="3"/>
  <c r="Y69" i="3" s="1"/>
  <c r="AA69" i="3"/>
  <c r="AB69" i="3" s="1"/>
  <c r="W70" i="3"/>
  <c r="X70" i="3"/>
  <c r="Y70" i="3" s="1"/>
  <c r="AA70" i="3"/>
  <c r="AB70" i="3" s="1"/>
  <c r="W71" i="3"/>
  <c r="X71" i="3"/>
  <c r="Y71" i="3" s="1"/>
  <c r="AA71" i="3"/>
  <c r="AB71" i="3" s="1"/>
  <c r="W72" i="3"/>
  <c r="X72" i="3"/>
  <c r="Y72" i="3" s="1"/>
  <c r="AA72" i="3"/>
  <c r="AB72" i="3" s="1"/>
  <c r="W73" i="3"/>
  <c r="X73" i="3"/>
  <c r="Y73" i="3" s="1"/>
  <c r="AA73" i="3"/>
  <c r="AB73" i="3" s="1"/>
  <c r="W74" i="3"/>
  <c r="X74" i="3"/>
  <c r="Y74" i="3" s="1"/>
  <c r="AA74" i="3"/>
  <c r="AB74" i="3" s="1"/>
  <c r="W75" i="3"/>
  <c r="X75" i="3"/>
  <c r="Y75" i="3" s="1"/>
  <c r="AA75" i="3"/>
  <c r="AB75" i="3" s="1"/>
  <c r="W76" i="3"/>
  <c r="X76" i="3"/>
  <c r="Y76" i="3" s="1"/>
  <c r="AA76" i="3"/>
  <c r="AB76" i="3" s="1"/>
  <c r="W77" i="3"/>
  <c r="X77" i="3"/>
  <c r="Y77" i="3" s="1"/>
  <c r="AA77" i="3"/>
  <c r="AB77" i="3" s="1"/>
  <c r="W78" i="3"/>
  <c r="X78" i="3"/>
  <c r="Y78" i="3" s="1"/>
  <c r="AA78" i="3"/>
  <c r="AB78" i="3" s="1"/>
  <c r="W79" i="3"/>
  <c r="X79" i="3"/>
  <c r="Y79" i="3" s="1"/>
  <c r="AA79" i="3"/>
  <c r="AB79" i="3" s="1"/>
  <c r="W80" i="3"/>
  <c r="X80" i="3"/>
  <c r="Y80" i="3" s="1"/>
  <c r="AA80" i="3"/>
  <c r="AB80" i="3" s="1"/>
  <c r="W81" i="3"/>
  <c r="X81" i="3"/>
  <c r="Y81" i="3" s="1"/>
  <c r="AA81" i="3"/>
  <c r="AB81" i="3" s="1"/>
  <c r="W82" i="3"/>
  <c r="X82" i="3"/>
  <c r="Y82" i="3" s="1"/>
  <c r="AA82" i="3"/>
  <c r="AB82" i="3" s="1"/>
  <c r="W83" i="3"/>
  <c r="X83" i="3"/>
  <c r="Y83" i="3" s="1"/>
  <c r="AA83" i="3"/>
  <c r="AB83" i="3" s="1"/>
  <c r="W84" i="3"/>
  <c r="X84" i="3"/>
  <c r="Y84" i="3" s="1"/>
  <c r="AA84" i="3"/>
  <c r="AB84" i="3" s="1"/>
  <c r="W85" i="3"/>
  <c r="X85" i="3"/>
  <c r="Y85" i="3" s="1"/>
  <c r="AA85" i="3"/>
  <c r="AB85" i="3" s="1"/>
  <c r="W86" i="3"/>
  <c r="X86" i="3"/>
  <c r="Y86" i="3" s="1"/>
  <c r="AA86" i="3"/>
  <c r="AB86" i="3" s="1"/>
  <c r="W87" i="3"/>
  <c r="X87" i="3"/>
  <c r="Y87" i="3" s="1"/>
  <c r="AA87" i="3"/>
  <c r="AB87" i="3" s="1"/>
  <c r="W88" i="3"/>
  <c r="X88" i="3"/>
  <c r="Y88" i="3" s="1"/>
  <c r="AA88" i="3"/>
  <c r="AB88" i="3" s="1"/>
  <c r="W89" i="3"/>
  <c r="X89" i="3"/>
  <c r="Y89" i="3" s="1"/>
  <c r="AA89" i="3"/>
  <c r="AB89" i="3" s="1"/>
  <c r="W90" i="3"/>
  <c r="X90" i="3"/>
  <c r="Y90" i="3" s="1"/>
  <c r="AA90" i="3"/>
  <c r="AB90" i="3" s="1"/>
  <c r="W91" i="3"/>
  <c r="X91" i="3"/>
  <c r="Y91" i="3" s="1"/>
  <c r="AA91" i="3"/>
  <c r="AB91" i="3" s="1"/>
  <c r="W92" i="3"/>
  <c r="X92" i="3"/>
  <c r="Y92" i="3" s="1"/>
  <c r="AA92" i="3"/>
  <c r="AB92" i="3" s="1"/>
  <c r="W93" i="3"/>
  <c r="X93" i="3"/>
  <c r="Y93" i="3" s="1"/>
  <c r="AA93" i="3"/>
  <c r="AB93" i="3" s="1"/>
  <c r="W94" i="3"/>
  <c r="X94" i="3"/>
  <c r="Y94" i="3" s="1"/>
  <c r="AA94" i="3"/>
  <c r="AB94" i="3" s="1"/>
  <c r="W95" i="3"/>
  <c r="X95" i="3"/>
  <c r="Y95" i="3" s="1"/>
  <c r="AA95" i="3"/>
  <c r="AB95" i="3" s="1"/>
  <c r="W96" i="3"/>
  <c r="X96" i="3"/>
  <c r="Y96" i="3" s="1"/>
  <c r="AA96" i="3"/>
  <c r="AB96" i="3" s="1"/>
  <c r="W97" i="3"/>
  <c r="X97" i="3"/>
  <c r="Y97" i="3" s="1"/>
  <c r="AA97" i="3"/>
  <c r="AB97" i="3" s="1"/>
  <c r="W98" i="3"/>
  <c r="X98" i="3"/>
  <c r="Y98" i="3" s="1"/>
  <c r="AA98" i="3"/>
  <c r="AB98" i="3" s="1"/>
  <c r="W99" i="3"/>
  <c r="X99" i="3"/>
  <c r="Y99" i="3" s="1"/>
  <c r="AA99" i="3"/>
  <c r="AB99" i="3" s="1"/>
  <c r="W100" i="3"/>
  <c r="X100" i="3"/>
  <c r="Y100" i="3" s="1"/>
  <c r="AA100" i="3"/>
  <c r="AB100" i="3" s="1"/>
  <c r="W101" i="3"/>
  <c r="X101" i="3"/>
  <c r="Y101" i="3" s="1"/>
  <c r="AA101" i="3"/>
  <c r="AB101" i="3" s="1"/>
  <c r="W102" i="3"/>
  <c r="X102" i="3"/>
  <c r="Y102" i="3" s="1"/>
  <c r="AA102" i="3"/>
  <c r="AB102" i="3" s="1"/>
  <c r="W103" i="3"/>
  <c r="X103" i="3"/>
  <c r="Y103" i="3" s="1"/>
  <c r="AA103" i="3"/>
  <c r="AB103" i="3" s="1"/>
  <c r="W104" i="3"/>
  <c r="X104" i="3"/>
  <c r="Y104" i="3" s="1"/>
  <c r="AA104" i="3"/>
  <c r="AB104" i="3" s="1"/>
  <c r="W105" i="3"/>
  <c r="X105" i="3"/>
  <c r="Y105" i="3" s="1"/>
  <c r="AA105" i="3"/>
  <c r="AB105" i="3" s="1"/>
  <c r="W106" i="3"/>
  <c r="X106" i="3"/>
  <c r="Y106" i="3" s="1"/>
  <c r="AA106" i="3"/>
  <c r="AB106" i="3" s="1"/>
  <c r="W107" i="3"/>
  <c r="X107" i="3"/>
  <c r="Y107" i="3" s="1"/>
  <c r="AA107" i="3"/>
  <c r="AB107" i="3" s="1"/>
  <c r="W108" i="3"/>
  <c r="X108" i="3"/>
  <c r="Y108" i="3" s="1"/>
  <c r="AA108" i="3"/>
  <c r="AB108" i="3" s="1"/>
  <c r="W109" i="3"/>
  <c r="X109" i="3"/>
  <c r="Y109" i="3" s="1"/>
  <c r="AA109" i="3"/>
  <c r="AB109" i="3" s="1"/>
  <c r="W110" i="3"/>
  <c r="X110" i="3"/>
  <c r="Y110" i="3" s="1"/>
  <c r="AA110" i="3"/>
  <c r="AB110" i="3" s="1"/>
  <c r="W111" i="3"/>
  <c r="X111" i="3"/>
  <c r="Y111" i="3" s="1"/>
  <c r="AA111" i="3"/>
  <c r="AB111" i="3" s="1"/>
  <c r="W112" i="3"/>
  <c r="X112" i="3"/>
  <c r="Y112" i="3" s="1"/>
  <c r="AA112" i="3"/>
  <c r="AB112" i="3" s="1"/>
  <c r="W113" i="3"/>
  <c r="X113" i="3"/>
  <c r="Y113" i="3" s="1"/>
  <c r="AA113" i="3"/>
  <c r="AB113" i="3" s="1"/>
  <c r="W114" i="3"/>
  <c r="X114" i="3"/>
  <c r="Y114" i="3" s="1"/>
  <c r="AA114" i="3"/>
  <c r="AB114" i="3" s="1"/>
  <c r="W115" i="3"/>
  <c r="X115" i="3"/>
  <c r="Y115" i="3" s="1"/>
  <c r="AA115" i="3"/>
  <c r="AB115" i="3" s="1"/>
  <c r="W116" i="3"/>
  <c r="X116" i="3"/>
  <c r="Y116" i="3" s="1"/>
  <c r="AA116" i="3"/>
  <c r="AB116" i="3" s="1"/>
  <c r="W117" i="3"/>
  <c r="X117" i="3"/>
  <c r="Y117" i="3" s="1"/>
  <c r="AA117" i="3"/>
  <c r="AB117" i="3" s="1"/>
  <c r="W118" i="3"/>
  <c r="X118" i="3"/>
  <c r="Y118" i="3" s="1"/>
  <c r="AA118" i="3"/>
  <c r="AB118" i="3" s="1"/>
  <c r="W119" i="3"/>
  <c r="X119" i="3"/>
  <c r="Y119" i="3" s="1"/>
  <c r="AA119" i="3"/>
  <c r="AB119" i="3" s="1"/>
  <c r="W120" i="3"/>
  <c r="X120" i="3"/>
  <c r="Y120" i="3" s="1"/>
  <c r="AA120" i="3"/>
  <c r="AB120" i="3" s="1"/>
  <c r="W121" i="3"/>
  <c r="X121" i="3"/>
  <c r="Y121" i="3" s="1"/>
  <c r="AA121" i="3"/>
  <c r="AB121" i="3" s="1"/>
  <c r="W122" i="3"/>
  <c r="X122" i="3"/>
  <c r="Y122" i="3" s="1"/>
  <c r="AA122" i="3"/>
  <c r="AB122" i="3" s="1"/>
  <c r="W123" i="3"/>
  <c r="X123" i="3"/>
  <c r="Y123" i="3" s="1"/>
  <c r="AA123" i="3"/>
  <c r="AB123" i="3" s="1"/>
  <c r="W124" i="3"/>
  <c r="X124" i="3"/>
  <c r="Y124" i="3" s="1"/>
  <c r="AA124" i="3"/>
  <c r="AB124" i="3" s="1"/>
  <c r="W125" i="3"/>
  <c r="X125" i="3"/>
  <c r="Y125" i="3" s="1"/>
  <c r="AA125" i="3"/>
  <c r="AB125" i="3" s="1"/>
  <c r="W126" i="3"/>
  <c r="X126" i="3"/>
  <c r="Y126" i="3" s="1"/>
  <c r="AA126" i="3"/>
  <c r="AB126" i="3" s="1"/>
  <c r="W127" i="3"/>
  <c r="X127" i="3"/>
  <c r="Y127" i="3" s="1"/>
  <c r="AA127" i="3"/>
  <c r="AB127" i="3" s="1"/>
  <c r="W128" i="3"/>
  <c r="X128" i="3"/>
  <c r="Y128" i="3" s="1"/>
  <c r="AA128" i="3"/>
  <c r="AB128" i="3" s="1"/>
  <c r="W129" i="3"/>
  <c r="X129" i="3"/>
  <c r="Y129" i="3" s="1"/>
  <c r="AA129" i="3"/>
  <c r="AB129" i="3" s="1"/>
  <c r="W130" i="3"/>
  <c r="X130" i="3"/>
  <c r="Y130" i="3" s="1"/>
  <c r="AA130" i="3"/>
  <c r="AB130" i="3" s="1"/>
  <c r="W131" i="3"/>
  <c r="X131" i="3"/>
  <c r="Y131" i="3" s="1"/>
  <c r="AA131" i="3"/>
  <c r="AB131" i="3" s="1"/>
  <c r="W132" i="3"/>
  <c r="X132" i="3"/>
  <c r="Y132" i="3" s="1"/>
  <c r="AA132" i="3"/>
  <c r="AB132" i="3" s="1"/>
  <c r="W133" i="3"/>
  <c r="X133" i="3"/>
  <c r="Y133" i="3" s="1"/>
  <c r="AA133" i="3"/>
  <c r="AB133" i="3" s="1"/>
  <c r="W134" i="3"/>
  <c r="X134" i="3"/>
  <c r="Y134" i="3" s="1"/>
  <c r="AA134" i="3"/>
  <c r="AB134" i="3" s="1"/>
  <c r="W135" i="3"/>
  <c r="X135" i="3"/>
  <c r="Y135" i="3" s="1"/>
  <c r="AA135" i="3"/>
  <c r="AB135" i="3" s="1"/>
  <c r="W136" i="3"/>
  <c r="X136" i="3"/>
  <c r="Y136" i="3" s="1"/>
  <c r="AA136" i="3"/>
  <c r="AB136" i="3" s="1"/>
  <c r="W137" i="3"/>
  <c r="X137" i="3"/>
  <c r="Y137" i="3" s="1"/>
  <c r="AA137" i="3"/>
  <c r="AB137" i="3" s="1"/>
  <c r="W138" i="3"/>
  <c r="X138" i="3"/>
  <c r="Y138" i="3" s="1"/>
  <c r="AA138" i="3"/>
  <c r="AB138" i="3" s="1"/>
  <c r="W139" i="3"/>
  <c r="X139" i="3"/>
  <c r="Y139" i="3" s="1"/>
  <c r="AA139" i="3"/>
  <c r="AB139" i="3" s="1"/>
  <c r="W140" i="3"/>
  <c r="X140" i="3"/>
  <c r="Y140" i="3" s="1"/>
  <c r="AA140" i="3"/>
  <c r="AB140" i="3" s="1"/>
  <c r="W141" i="3"/>
  <c r="X141" i="3"/>
  <c r="Y141" i="3" s="1"/>
  <c r="AA141" i="3"/>
  <c r="AB141" i="3" s="1"/>
  <c r="W142" i="3"/>
  <c r="X142" i="3"/>
  <c r="Y142" i="3" s="1"/>
  <c r="AA142" i="3"/>
  <c r="AB142" i="3" s="1"/>
  <c r="W143" i="3"/>
  <c r="X143" i="3"/>
  <c r="Y143" i="3" s="1"/>
  <c r="AA143" i="3"/>
  <c r="AB143" i="3" s="1"/>
  <c r="W144" i="3"/>
  <c r="X144" i="3"/>
  <c r="Y144" i="3" s="1"/>
  <c r="AA144" i="3"/>
  <c r="AB144" i="3" s="1"/>
  <c r="W145" i="3"/>
  <c r="X145" i="3"/>
  <c r="Y145" i="3" s="1"/>
  <c r="AA145" i="3"/>
  <c r="AB145" i="3" s="1"/>
  <c r="W146" i="3"/>
  <c r="X146" i="3"/>
  <c r="Y146" i="3" s="1"/>
  <c r="AA146" i="3"/>
  <c r="AB146" i="3" s="1"/>
  <c r="W147" i="3"/>
  <c r="X147" i="3"/>
  <c r="Y147" i="3" s="1"/>
  <c r="AA147" i="3"/>
  <c r="AB147" i="3" s="1"/>
  <c r="W148" i="3"/>
  <c r="X148" i="3"/>
  <c r="Y148" i="3" s="1"/>
  <c r="AA148" i="3"/>
  <c r="AB148" i="3" s="1"/>
  <c r="W149" i="3"/>
  <c r="X149" i="3"/>
  <c r="Y149" i="3" s="1"/>
  <c r="AA149" i="3"/>
  <c r="AB149" i="3" s="1"/>
  <c r="W150" i="3"/>
  <c r="X150" i="3"/>
  <c r="Y150" i="3" s="1"/>
  <c r="AA150" i="3"/>
  <c r="AB150" i="3" s="1"/>
  <c r="W151" i="3"/>
  <c r="X151" i="3"/>
  <c r="Y151" i="3" s="1"/>
  <c r="AA151" i="3"/>
  <c r="AB151" i="3" s="1"/>
  <c r="W152" i="3"/>
  <c r="X152" i="3"/>
  <c r="Y152" i="3" s="1"/>
  <c r="AA152" i="3"/>
  <c r="AB152" i="3" s="1"/>
  <c r="W153" i="3"/>
  <c r="X153" i="3"/>
  <c r="Y153" i="3" s="1"/>
  <c r="AA153" i="3"/>
  <c r="AB153" i="3" s="1"/>
  <c r="W154" i="3"/>
  <c r="X154" i="3"/>
  <c r="Y154" i="3" s="1"/>
  <c r="AA154" i="3"/>
  <c r="AB154" i="3" s="1"/>
  <c r="W155" i="3"/>
  <c r="X155" i="3"/>
  <c r="Y155" i="3" s="1"/>
  <c r="AA155" i="3"/>
  <c r="AB155" i="3" s="1"/>
  <c r="W156" i="3"/>
  <c r="X156" i="3"/>
  <c r="Y156" i="3" s="1"/>
  <c r="AA156" i="3"/>
  <c r="AB156" i="3" s="1"/>
  <c r="W157" i="3"/>
  <c r="X157" i="3"/>
  <c r="Y157" i="3" s="1"/>
  <c r="AA157" i="3"/>
  <c r="AB157" i="3" s="1"/>
  <c r="W158" i="3"/>
  <c r="X158" i="3"/>
  <c r="Y158" i="3" s="1"/>
  <c r="AA158" i="3"/>
  <c r="AB158" i="3" s="1"/>
  <c r="W159" i="3"/>
  <c r="X159" i="3"/>
  <c r="Y159" i="3" s="1"/>
  <c r="AA159" i="3"/>
  <c r="AB159" i="3" s="1"/>
  <c r="W160" i="3"/>
  <c r="X160" i="3"/>
  <c r="Y160" i="3" s="1"/>
  <c r="AA160" i="3"/>
  <c r="AB160" i="3" s="1"/>
  <c r="W161" i="3"/>
  <c r="X161" i="3"/>
  <c r="Y161" i="3" s="1"/>
  <c r="AA161" i="3"/>
  <c r="AB161" i="3" s="1"/>
  <c r="W162" i="3"/>
  <c r="X162" i="3"/>
  <c r="Y162" i="3" s="1"/>
  <c r="AA162" i="3"/>
  <c r="AB162" i="3" s="1"/>
  <c r="W163" i="3"/>
  <c r="X163" i="3"/>
  <c r="Y163" i="3" s="1"/>
  <c r="AA163" i="3"/>
  <c r="AB163" i="3" s="1"/>
  <c r="W164" i="3"/>
  <c r="X164" i="3"/>
  <c r="Y164" i="3" s="1"/>
  <c r="AA164" i="3"/>
  <c r="AB164" i="3" s="1"/>
  <c r="W165" i="3"/>
  <c r="X165" i="3"/>
  <c r="Y165" i="3" s="1"/>
  <c r="AA165" i="3"/>
  <c r="AB165" i="3" s="1"/>
  <c r="W166" i="3"/>
  <c r="X166" i="3"/>
  <c r="Y166" i="3" s="1"/>
  <c r="AA166" i="3"/>
  <c r="AB166" i="3" s="1"/>
  <c r="W167" i="3"/>
  <c r="X167" i="3"/>
  <c r="Y167" i="3" s="1"/>
  <c r="AA167" i="3"/>
  <c r="AB167" i="3" s="1"/>
  <c r="W168" i="3"/>
  <c r="X168" i="3"/>
  <c r="Y168" i="3" s="1"/>
  <c r="AA168" i="3"/>
  <c r="AB168" i="3" s="1"/>
  <c r="W169" i="3"/>
  <c r="X169" i="3"/>
  <c r="Y169" i="3" s="1"/>
  <c r="AA169" i="3"/>
  <c r="AB169" i="3" s="1"/>
  <c r="W170" i="3"/>
  <c r="X170" i="3"/>
  <c r="Y170" i="3" s="1"/>
  <c r="AA170" i="3"/>
  <c r="AB170" i="3" s="1"/>
  <c r="W171" i="3"/>
  <c r="X171" i="3"/>
  <c r="Y171" i="3" s="1"/>
  <c r="AA171" i="3"/>
  <c r="AB171" i="3" s="1"/>
  <c r="W172" i="3"/>
  <c r="X172" i="3"/>
  <c r="Y172" i="3" s="1"/>
  <c r="AA172" i="3"/>
  <c r="AB172" i="3" s="1"/>
  <c r="W173" i="3"/>
  <c r="X173" i="3"/>
  <c r="Y173" i="3" s="1"/>
  <c r="AA173" i="3"/>
  <c r="AB173" i="3" s="1"/>
  <c r="W174" i="3"/>
  <c r="X174" i="3"/>
  <c r="Y174" i="3" s="1"/>
  <c r="AA174" i="3"/>
  <c r="AB174" i="3" s="1"/>
  <c r="W175" i="3"/>
  <c r="X175" i="3"/>
  <c r="Y175" i="3" s="1"/>
  <c r="AA175" i="3"/>
  <c r="AB175" i="3" s="1"/>
  <c r="W176" i="3"/>
  <c r="X176" i="3"/>
  <c r="Y176" i="3" s="1"/>
  <c r="AA176" i="3"/>
  <c r="AB176" i="3" s="1"/>
  <c r="W177" i="3"/>
  <c r="X177" i="3"/>
  <c r="Y177" i="3" s="1"/>
  <c r="AA177" i="3"/>
  <c r="AB177" i="3" s="1"/>
  <c r="W178" i="3"/>
  <c r="X178" i="3"/>
  <c r="Y178" i="3" s="1"/>
  <c r="AA178" i="3"/>
  <c r="AB178" i="3" s="1"/>
  <c r="W179" i="3"/>
  <c r="X179" i="3"/>
  <c r="Y179" i="3" s="1"/>
  <c r="AA179" i="3"/>
  <c r="AB179" i="3" s="1"/>
  <c r="W180" i="3"/>
  <c r="X180" i="3"/>
  <c r="Y180" i="3" s="1"/>
  <c r="AA180" i="3"/>
  <c r="AB180" i="3" s="1"/>
  <c r="W181" i="3"/>
  <c r="X181" i="3"/>
  <c r="Y181" i="3" s="1"/>
  <c r="AA181" i="3"/>
  <c r="AB181" i="3" s="1"/>
  <c r="W182" i="3"/>
  <c r="X182" i="3"/>
  <c r="Y182" i="3" s="1"/>
  <c r="AA182" i="3"/>
  <c r="AB182" i="3" s="1"/>
  <c r="W183" i="3"/>
  <c r="X183" i="3"/>
  <c r="Y183" i="3" s="1"/>
  <c r="AA183" i="3"/>
  <c r="AB183" i="3" s="1"/>
  <c r="W184" i="3"/>
  <c r="X184" i="3"/>
  <c r="Y184" i="3" s="1"/>
  <c r="AA184" i="3"/>
  <c r="AB184" i="3" s="1"/>
  <c r="W185" i="3"/>
  <c r="X185" i="3"/>
  <c r="Y185" i="3" s="1"/>
  <c r="AA185" i="3"/>
  <c r="AB185" i="3" s="1"/>
  <c r="W186" i="3"/>
  <c r="X186" i="3"/>
  <c r="Y186" i="3" s="1"/>
  <c r="AA186" i="3"/>
  <c r="AB186" i="3" s="1"/>
  <c r="W187" i="3"/>
  <c r="X187" i="3"/>
  <c r="Y187" i="3" s="1"/>
  <c r="AA187" i="3"/>
  <c r="AB187" i="3" s="1"/>
  <c r="W188" i="3"/>
  <c r="X188" i="3"/>
  <c r="Y188" i="3" s="1"/>
  <c r="AA188" i="3"/>
  <c r="AB188" i="3" s="1"/>
  <c r="W189" i="3"/>
  <c r="X189" i="3"/>
  <c r="Y189" i="3" s="1"/>
  <c r="AA189" i="3"/>
  <c r="AB189" i="3" s="1"/>
  <c r="W190" i="3"/>
  <c r="X190" i="3"/>
  <c r="Y190" i="3" s="1"/>
  <c r="AA190" i="3"/>
  <c r="AB190" i="3" s="1"/>
  <c r="W191" i="3"/>
  <c r="X191" i="3"/>
  <c r="Y191" i="3" s="1"/>
  <c r="AA191" i="3"/>
  <c r="AB191" i="3" s="1"/>
  <c r="W192" i="3"/>
  <c r="X192" i="3"/>
  <c r="Y192" i="3" s="1"/>
  <c r="AA192" i="3"/>
  <c r="AB192" i="3" s="1"/>
  <c r="W193" i="3"/>
  <c r="X193" i="3"/>
  <c r="Y193" i="3" s="1"/>
  <c r="AA193" i="3"/>
  <c r="AB193" i="3" s="1"/>
  <c r="W194" i="3"/>
  <c r="X194" i="3"/>
  <c r="Y194" i="3" s="1"/>
  <c r="AA194" i="3"/>
  <c r="AB194" i="3" s="1"/>
  <c r="W195" i="3"/>
  <c r="X195" i="3"/>
  <c r="Y195" i="3" s="1"/>
  <c r="AA195" i="3"/>
  <c r="AB195" i="3" s="1"/>
  <c r="W196" i="3"/>
  <c r="X196" i="3"/>
  <c r="Y196" i="3" s="1"/>
  <c r="AA196" i="3"/>
  <c r="AB196" i="3" s="1"/>
  <c r="L16" i="3"/>
  <c r="M16" i="3"/>
  <c r="N16" i="3"/>
  <c r="O16" i="3"/>
  <c r="P16" i="3"/>
  <c r="I16"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AA17" i="3"/>
  <c r="AB17" i="3" s="1"/>
  <c r="W17" i="3"/>
  <c r="X17" i="3" s="1"/>
  <c r="Y17" i="3" s="1"/>
  <c r="Z17" i="3" s="1"/>
  <c r="K18" i="3"/>
  <c r="K19" i="3"/>
  <c r="J20" i="14" s="1"/>
  <c r="K20" i="3"/>
  <c r="J21" i="14" s="1"/>
  <c r="K21" i="3"/>
  <c r="J18" i="14"/>
  <c r="AU17" i="3" l="1"/>
  <c r="F19" i="15" s="1"/>
  <c r="F20" i="15"/>
  <c r="J19" i="14"/>
  <c r="AD172" i="3"/>
  <c r="AM172" i="3" s="1"/>
  <c r="AD150" i="3"/>
  <c r="AO150" i="3" s="1"/>
  <c r="Q16" i="9"/>
  <c r="AD141" i="3"/>
  <c r="AO141" i="3" s="1"/>
  <c r="AD186" i="3"/>
  <c r="AM186" i="3" s="1"/>
  <c r="AD140" i="3"/>
  <c r="AO140" i="3" s="1"/>
  <c r="AD151" i="3"/>
  <c r="AP151" i="3" s="1"/>
  <c r="AD155" i="3"/>
  <c r="AD112" i="3"/>
  <c r="AO112" i="3" s="1"/>
  <c r="AD86" i="3"/>
  <c r="AM86" i="3" s="1"/>
  <c r="AD113" i="3"/>
  <c r="AO113" i="3" s="1"/>
  <c r="AD188" i="3"/>
  <c r="AD185" i="3"/>
  <c r="AO185" i="3" s="1"/>
  <c r="AD117" i="3"/>
  <c r="AO117" i="3" s="1"/>
  <c r="AD95" i="3"/>
  <c r="AM95" i="3" s="1"/>
  <c r="AD190" i="3"/>
  <c r="AM190" i="3" s="1"/>
  <c r="AD194" i="3"/>
  <c r="AD134" i="3"/>
  <c r="AN134" i="3" s="1"/>
  <c r="AD128" i="3"/>
  <c r="AM128" i="3" s="1"/>
  <c r="AD106" i="3"/>
  <c r="AM106" i="3" s="1"/>
  <c r="AD85" i="3"/>
  <c r="F85" i="3" s="1"/>
  <c r="AD44" i="3"/>
  <c r="AD177" i="3"/>
  <c r="AO177" i="3" s="1"/>
  <c r="AD103" i="3"/>
  <c r="AP103" i="3" s="1"/>
  <c r="K16" i="3"/>
  <c r="AD192" i="3"/>
  <c r="AM192" i="3" s="1"/>
  <c r="AD102" i="3"/>
  <c r="AM102" i="3" s="1"/>
  <c r="AD83" i="3"/>
  <c r="AD181" i="3"/>
  <c r="AM181" i="3" s="1"/>
  <c r="AD173" i="3"/>
  <c r="AM173" i="3" s="1"/>
  <c r="AD157" i="3"/>
  <c r="AP157" i="3" s="1"/>
  <c r="AD183" i="3"/>
  <c r="AM183" i="3" s="1"/>
  <c r="AD159" i="3"/>
  <c r="AO159" i="3" s="1"/>
  <c r="AD146" i="3"/>
  <c r="AP146" i="3" s="1"/>
  <c r="AD55" i="3"/>
  <c r="AO55" i="3" s="1"/>
  <c r="AD137" i="3"/>
  <c r="AO137" i="3" s="1"/>
  <c r="AD46" i="3"/>
  <c r="F46" i="3" s="1"/>
  <c r="AD169" i="3"/>
  <c r="AD152" i="3"/>
  <c r="AD133" i="3"/>
  <c r="AD125" i="3"/>
  <c r="AD82" i="3"/>
  <c r="F82" i="3" s="1"/>
  <c r="AD73" i="3"/>
  <c r="AM73" i="3" s="1"/>
  <c r="AD69" i="3"/>
  <c r="AP69" i="3" s="1"/>
  <c r="AD184" i="3"/>
  <c r="AO184" i="3" s="1"/>
  <c r="AD99" i="3"/>
  <c r="AD163" i="3"/>
  <c r="AP163" i="3" s="1"/>
  <c r="AD130" i="3"/>
  <c r="AD96" i="3"/>
  <c r="AD87" i="3"/>
  <c r="AP87" i="3" s="1"/>
  <c r="AD76" i="3"/>
  <c r="AO76" i="3" s="1"/>
  <c r="AD62" i="3"/>
  <c r="AM62" i="3" s="1"/>
  <c r="AD129" i="3"/>
  <c r="AD118" i="3"/>
  <c r="AP118" i="3" s="1"/>
  <c r="AD63" i="3"/>
  <c r="AM63" i="3" s="1"/>
  <c r="AD38" i="3"/>
  <c r="AD29" i="3"/>
  <c r="AO29" i="3" s="1"/>
  <c r="AD178" i="3"/>
  <c r="AM178" i="3" s="1"/>
  <c r="AD175" i="3"/>
  <c r="AO175" i="3" s="1"/>
  <c r="AD124" i="3"/>
  <c r="AO124" i="3" s="1"/>
  <c r="AD98" i="3"/>
  <c r="F98" i="3" s="1"/>
  <c r="AD59" i="3"/>
  <c r="F59" i="3" s="1"/>
  <c r="AD176" i="3"/>
  <c r="F176" i="3" s="1"/>
  <c r="AD143" i="3"/>
  <c r="AD138" i="3"/>
  <c r="F138" i="3" s="1"/>
  <c r="AD135" i="3"/>
  <c r="AD114" i="3"/>
  <c r="F114" i="3" s="1"/>
  <c r="AD107" i="3"/>
  <c r="AD101" i="3"/>
  <c r="F101" i="3" s="1"/>
  <c r="AD89" i="3"/>
  <c r="F89" i="3" s="1"/>
  <c r="AD80" i="3"/>
  <c r="AD77" i="3"/>
  <c r="F77" i="3" s="1"/>
  <c r="AD31" i="3"/>
  <c r="AD23" i="3"/>
  <c r="AD147" i="3"/>
  <c r="AD81" i="3"/>
  <c r="AD171" i="3"/>
  <c r="F171" i="3" s="1"/>
  <c r="AD121" i="3"/>
  <c r="AD91" i="3"/>
  <c r="AD182" i="3"/>
  <c r="F182" i="3" s="1"/>
  <c r="AD109" i="3"/>
  <c r="AD119" i="3"/>
  <c r="AD79" i="3"/>
  <c r="AD75" i="3"/>
  <c r="F75" i="3" s="1"/>
  <c r="AD161" i="3"/>
  <c r="F161" i="3" s="1"/>
  <c r="AD144" i="3"/>
  <c r="F144" i="3" s="1"/>
  <c r="AD105" i="3"/>
  <c r="F105" i="3" s="1"/>
  <c r="AD71" i="3"/>
  <c r="F71" i="3" s="1"/>
  <c r="AD179" i="3"/>
  <c r="F179" i="3" s="1"/>
  <c r="AD68" i="3"/>
  <c r="F68" i="3" s="1"/>
  <c r="AD131" i="3"/>
  <c r="F131" i="3" s="1"/>
  <c r="AD187" i="3"/>
  <c r="AD167" i="3"/>
  <c r="AD123" i="3"/>
  <c r="AD90" i="3"/>
  <c r="F90" i="3" s="1"/>
  <c r="AD195" i="3"/>
  <c r="F195" i="3" s="1"/>
  <c r="AD153" i="3"/>
  <c r="F153" i="3" s="1"/>
  <c r="AD108" i="3"/>
  <c r="AD64" i="3"/>
  <c r="F64" i="3" s="1"/>
  <c r="AD24" i="3"/>
  <c r="AD139" i="3"/>
  <c r="F139" i="3" s="1"/>
  <c r="AD166" i="3"/>
  <c r="F166" i="3" s="1"/>
  <c r="AD162" i="3"/>
  <c r="F162" i="3" s="1"/>
  <c r="AD149" i="3"/>
  <c r="F149" i="3" s="1"/>
  <c r="AD132" i="3"/>
  <c r="AD127" i="3"/>
  <c r="AD111" i="3"/>
  <c r="AD97" i="3"/>
  <c r="AD93" i="3"/>
  <c r="F93" i="3" s="1"/>
  <c r="AD191" i="3"/>
  <c r="F191" i="3" s="1"/>
  <c r="AD39" i="3"/>
  <c r="F39" i="3" s="1"/>
  <c r="AD165" i="3"/>
  <c r="AD156" i="3"/>
  <c r="AD145" i="3"/>
  <c r="AD122" i="3"/>
  <c r="F122" i="3" s="1"/>
  <c r="AD115" i="3"/>
  <c r="F115" i="3" s="1"/>
  <c r="AD53" i="3"/>
  <c r="F53" i="3" s="1"/>
  <c r="AD47" i="3"/>
  <c r="F47" i="3" s="1"/>
  <c r="AD193" i="3"/>
  <c r="F193" i="3" s="1"/>
  <c r="AD189" i="3"/>
  <c r="AD160" i="3"/>
  <c r="F160" i="3" s="1"/>
  <c r="AD92" i="3"/>
  <c r="F92" i="3" s="1"/>
  <c r="AD40" i="3"/>
  <c r="F40" i="3" s="1"/>
  <c r="AD21" i="3"/>
  <c r="AD17" i="3"/>
  <c r="AD170" i="3"/>
  <c r="AD158" i="3"/>
  <c r="AD174" i="3"/>
  <c r="F174" i="3" s="1"/>
  <c r="AD180" i="3"/>
  <c r="AD154" i="3"/>
  <c r="AD142" i="3"/>
  <c r="AD35" i="3"/>
  <c r="F35" i="3" s="1"/>
  <c r="AD196" i="3"/>
  <c r="AD168" i="3"/>
  <c r="AD126" i="3"/>
  <c r="AD60" i="3"/>
  <c r="AD45" i="3"/>
  <c r="F45" i="3" s="1"/>
  <c r="AD30" i="3"/>
  <c r="F30" i="3" s="1"/>
  <c r="AD22" i="3"/>
  <c r="AD74" i="3"/>
  <c r="AD43" i="3"/>
  <c r="AD104" i="3"/>
  <c r="AD88" i="3"/>
  <c r="AD54" i="3"/>
  <c r="AD164" i="3"/>
  <c r="AD136" i="3"/>
  <c r="AD120" i="3"/>
  <c r="AD148" i="3"/>
  <c r="AD116" i="3"/>
  <c r="AD110" i="3"/>
  <c r="AD100" i="3"/>
  <c r="F100" i="3" s="1"/>
  <c r="AD94" i="3"/>
  <c r="AD84" i="3"/>
  <c r="AD78" i="3"/>
  <c r="AD61" i="3"/>
  <c r="AD36" i="3"/>
  <c r="F36" i="3" s="1"/>
  <c r="AD18" i="3"/>
  <c r="AD72" i="3"/>
  <c r="AD67" i="3"/>
  <c r="AD48" i="3"/>
  <c r="AD51" i="3"/>
  <c r="F51" i="3" s="1"/>
  <c r="AD32" i="3"/>
  <c r="AD70" i="3"/>
  <c r="F70" i="3" s="1"/>
  <c r="AD56" i="3"/>
  <c r="AD52" i="3"/>
  <c r="AD37" i="3"/>
  <c r="F37" i="3" s="1"/>
  <c r="AD28" i="3"/>
  <c r="F28" i="3" s="1"/>
  <c r="AD20" i="3"/>
  <c r="AD27" i="3"/>
  <c r="AD19" i="3"/>
  <c r="AD66" i="3"/>
  <c r="AD58" i="3"/>
  <c r="AD50" i="3"/>
  <c r="AD42" i="3"/>
  <c r="F42" i="3" s="1"/>
  <c r="AD34" i="3"/>
  <c r="F34" i="3" s="1"/>
  <c r="AD26" i="3"/>
  <c r="AD65" i="3"/>
  <c r="AD57" i="3"/>
  <c r="F57" i="3" s="1"/>
  <c r="AD49" i="3"/>
  <c r="AD41" i="3"/>
  <c r="AD33" i="3"/>
  <c r="F33" i="3" s="1"/>
  <c r="AD25" i="3"/>
  <c r="F17" i="3" l="1"/>
  <c r="AI17" i="3"/>
  <c r="AG17" i="3"/>
  <c r="AF17" i="3"/>
  <c r="AH17" i="3"/>
  <c r="AO38" i="3"/>
  <c r="F159" i="3"/>
  <c r="F96" i="3"/>
  <c r="AO96" i="3"/>
  <c r="AM159" i="3"/>
  <c r="AM117" i="3"/>
  <c r="AN150" i="3"/>
  <c r="AP172" i="3"/>
  <c r="AO172" i="3"/>
  <c r="F172" i="3"/>
  <c r="AP150" i="3"/>
  <c r="AN172" i="3"/>
  <c r="AM150" i="3"/>
  <c r="F150" i="3"/>
  <c r="AN102" i="3"/>
  <c r="AM38" i="3"/>
  <c r="AM133" i="3"/>
  <c r="AN159" i="3"/>
  <c r="AO186" i="3"/>
  <c r="AO86" i="3"/>
  <c r="AM141" i="3"/>
  <c r="AO128" i="3"/>
  <c r="F134" i="3"/>
  <c r="AN113" i="3"/>
  <c r="AP96" i="3"/>
  <c r="AN141" i="3"/>
  <c r="AO146" i="3"/>
  <c r="AP38" i="3"/>
  <c r="AN86" i="3"/>
  <c r="AP141" i="3"/>
  <c r="F38" i="3"/>
  <c r="AP159" i="3"/>
  <c r="AP86" i="3"/>
  <c r="AO125" i="3"/>
  <c r="F192" i="3"/>
  <c r="AP102" i="3"/>
  <c r="AP113" i="3"/>
  <c r="AN192" i="3"/>
  <c r="AM96" i="3"/>
  <c r="AO82" i="3"/>
  <c r="AM185" i="3"/>
  <c r="AM188" i="3"/>
  <c r="F55" i="3"/>
  <c r="AP76" i="3"/>
  <c r="AO178" i="3"/>
  <c r="AO83" i="3"/>
  <c r="AN117" i="3"/>
  <c r="AO151" i="3"/>
  <c r="F151" i="3"/>
  <c r="AP83" i="3"/>
  <c r="AN184" i="3"/>
  <c r="F188" i="3"/>
  <c r="AM184" i="3"/>
  <c r="AM151" i="3"/>
  <c r="AN151" i="3"/>
  <c r="AN177" i="3"/>
  <c r="AN118" i="3"/>
  <c r="AP44" i="3"/>
  <c r="AN82" i="3"/>
  <c r="F118" i="3"/>
  <c r="AP128" i="3"/>
  <c r="AP186" i="3"/>
  <c r="AM113" i="3"/>
  <c r="AO44" i="3"/>
  <c r="AM82" i="3"/>
  <c r="AO103" i="3"/>
  <c r="AM99" i="3"/>
  <c r="AM103" i="3"/>
  <c r="F95" i="3"/>
  <c r="AO163" i="3"/>
  <c r="F140" i="3"/>
  <c r="F186" i="3"/>
  <c r="AP169" i="3"/>
  <c r="AP95" i="3"/>
  <c r="AN186" i="3"/>
  <c r="AM140" i="3"/>
  <c r="AN163" i="3"/>
  <c r="AM87" i="3"/>
  <c r="AP129" i="3"/>
  <c r="AM177" i="3"/>
  <c r="AM163" i="3"/>
  <c r="AN140" i="3"/>
  <c r="AP190" i="3"/>
  <c r="F190" i="3"/>
  <c r="AO95" i="3"/>
  <c r="AP117" i="3"/>
  <c r="AO194" i="3"/>
  <c r="AN112" i="3"/>
  <c r="F152" i="3"/>
  <c r="F177" i="3"/>
  <c r="F117" i="3"/>
  <c r="F112" i="3"/>
  <c r="AM112" i="3"/>
  <c r="AM130" i="3"/>
  <c r="AP140" i="3"/>
  <c r="AP152" i="3"/>
  <c r="AM118" i="3"/>
  <c r="AM44" i="3"/>
  <c r="AN183" i="3"/>
  <c r="AM155" i="3"/>
  <c r="AP63" i="3"/>
  <c r="F130" i="3"/>
  <c r="F63" i="3"/>
  <c r="F44" i="3"/>
  <c r="F129" i="3"/>
  <c r="AP133" i="3"/>
  <c r="AP112" i="3"/>
  <c r="AP130" i="3"/>
  <c r="AO152" i="3"/>
  <c r="AO118" i="3"/>
  <c r="AO190" i="3"/>
  <c r="AO87" i="3"/>
  <c r="AP155" i="3"/>
  <c r="F183" i="3"/>
  <c r="F103" i="3"/>
  <c r="F184" i="3"/>
  <c r="F194" i="3"/>
  <c r="AN95" i="3"/>
  <c r="AO133" i="3"/>
  <c r="AP177" i="3"/>
  <c r="AP194" i="3"/>
  <c r="AO130" i="3"/>
  <c r="AM194" i="3"/>
  <c r="AM152" i="3"/>
  <c r="AN103" i="3"/>
  <c r="AN190" i="3"/>
  <c r="AN63" i="3"/>
  <c r="AO155" i="3"/>
  <c r="AP183" i="3"/>
  <c r="AO63" i="3"/>
  <c r="AO183" i="3"/>
  <c r="F163" i="3"/>
  <c r="AM129" i="3"/>
  <c r="AP46" i="3"/>
  <c r="AN29" i="3"/>
  <c r="F137" i="3"/>
  <c r="AP85" i="3"/>
  <c r="F76" i="3"/>
  <c r="AM83" i="3"/>
  <c r="AO85" i="3"/>
  <c r="AP137" i="3"/>
  <c r="AP106" i="3"/>
  <c r="AO188" i="3"/>
  <c r="AP82" i="3"/>
  <c r="F113" i="3"/>
  <c r="AN85" i="3"/>
  <c r="AM125" i="3"/>
  <c r="AP55" i="3"/>
  <c r="AN137" i="3"/>
  <c r="AO173" i="3"/>
  <c r="AO106" i="3"/>
  <c r="AM157" i="3"/>
  <c r="AN146" i="3"/>
  <c r="AN185" i="3"/>
  <c r="AP185" i="3"/>
  <c r="F73" i="3"/>
  <c r="F106" i="3"/>
  <c r="AM85" i="3"/>
  <c r="AM134" i="3"/>
  <c r="AO192" i="3"/>
  <c r="AM137" i="3"/>
  <c r="AN106" i="3"/>
  <c r="AP73" i="3"/>
  <c r="AM146" i="3"/>
  <c r="AP188" i="3"/>
  <c r="F102" i="3"/>
  <c r="AM29" i="3"/>
  <c r="AN128" i="3"/>
  <c r="AN69" i="3"/>
  <c r="AP134" i="3"/>
  <c r="AP181" i="3"/>
  <c r="AP192" i="3"/>
  <c r="AN87" i="3"/>
  <c r="AN73" i="3"/>
  <c r="F146" i="3"/>
  <c r="F62" i="3"/>
  <c r="F128" i="3"/>
  <c r="F185" i="3"/>
  <c r="AO181" i="3"/>
  <c r="AP29" i="3"/>
  <c r="AO102" i="3"/>
  <c r="AM69" i="3"/>
  <c r="F86" i="3"/>
  <c r="AO134" i="3"/>
  <c r="AN157" i="3"/>
  <c r="AP175" i="3"/>
  <c r="AP173" i="3"/>
  <c r="AP178" i="3"/>
  <c r="F178" i="3"/>
  <c r="AP62" i="3"/>
  <c r="AN124" i="3"/>
  <c r="AM175" i="3"/>
  <c r="AN173" i="3"/>
  <c r="AO73" i="3"/>
  <c r="AO129" i="3"/>
  <c r="F124" i="3"/>
  <c r="F99" i="3"/>
  <c r="F69" i="3"/>
  <c r="AN181" i="3"/>
  <c r="AM124" i="3"/>
  <c r="AO46" i="3"/>
  <c r="AN76" i="3"/>
  <c r="AP99" i="3"/>
  <c r="AN175" i="3"/>
  <c r="AN55" i="3"/>
  <c r="AN178" i="3"/>
  <c r="AO169" i="3"/>
  <c r="AO69" i="3"/>
  <c r="F173" i="3"/>
  <c r="AN62" i="3"/>
  <c r="AP124" i="3"/>
  <c r="AN46" i="3"/>
  <c r="AM76" i="3"/>
  <c r="AO99" i="3"/>
  <c r="AP125" i="3"/>
  <c r="AM55" i="3"/>
  <c r="AP184" i="3"/>
  <c r="AM169" i="3"/>
  <c r="AO157" i="3"/>
  <c r="F169" i="3"/>
  <c r="AO62" i="3"/>
  <c r="F181" i="3"/>
  <c r="F157" i="3"/>
  <c r="AM46" i="3"/>
  <c r="AM26" i="3"/>
  <c r="AO26" i="3"/>
  <c r="AP26" i="3"/>
  <c r="AP94" i="3"/>
  <c r="AO94" i="3"/>
  <c r="AM94" i="3"/>
  <c r="AO154" i="3"/>
  <c r="AP154" i="3"/>
  <c r="AM154" i="3"/>
  <c r="AM81" i="3"/>
  <c r="AO81" i="3"/>
  <c r="AP81" i="3"/>
  <c r="F67" i="3"/>
  <c r="AO67" i="3"/>
  <c r="AM67" i="3"/>
  <c r="AP67" i="3"/>
  <c r="AM189" i="3"/>
  <c r="AO189" i="3"/>
  <c r="AP189" i="3"/>
  <c r="AM105" i="3"/>
  <c r="AO105" i="3"/>
  <c r="AP105" i="3"/>
  <c r="AN38" i="3"/>
  <c r="AO147" i="3"/>
  <c r="AP147" i="3"/>
  <c r="AM147" i="3"/>
  <c r="AP80" i="3"/>
  <c r="AM80" i="3"/>
  <c r="AO80" i="3"/>
  <c r="AO37" i="3"/>
  <c r="AP37" i="3"/>
  <c r="AM37" i="3"/>
  <c r="AM168" i="3"/>
  <c r="AO168" i="3"/>
  <c r="AP168" i="3"/>
  <c r="AO108" i="3"/>
  <c r="AP108" i="3"/>
  <c r="AM108" i="3"/>
  <c r="AO179" i="3"/>
  <c r="AP179" i="3"/>
  <c r="AM179" i="3"/>
  <c r="AN152" i="3"/>
  <c r="AN169" i="3"/>
  <c r="AO52" i="3"/>
  <c r="AM52" i="3"/>
  <c r="AP52" i="3"/>
  <c r="F80" i="3"/>
  <c r="AO132" i="3"/>
  <c r="AP132" i="3"/>
  <c r="AM132" i="3"/>
  <c r="AP90" i="3"/>
  <c r="AM90" i="3"/>
  <c r="AO90" i="3"/>
  <c r="AM119" i="3"/>
  <c r="AP119" i="3"/>
  <c r="AO119" i="3"/>
  <c r="AO23" i="3"/>
  <c r="AM23" i="3"/>
  <c r="AP23" i="3"/>
  <c r="AM101" i="3"/>
  <c r="AO101" i="3"/>
  <c r="AP101" i="3"/>
  <c r="AO138" i="3"/>
  <c r="AP138" i="3"/>
  <c r="AM138" i="3"/>
  <c r="AN155" i="3"/>
  <c r="F168" i="3"/>
  <c r="F81" i="3"/>
  <c r="AO41" i="3"/>
  <c r="AM41" i="3"/>
  <c r="AP41" i="3"/>
  <c r="AP58" i="3"/>
  <c r="AM58" i="3"/>
  <c r="AO58" i="3"/>
  <c r="AP56" i="3"/>
  <c r="AM56" i="3"/>
  <c r="AO56" i="3"/>
  <c r="AO36" i="3"/>
  <c r="AP36" i="3"/>
  <c r="AM36" i="3"/>
  <c r="AM148" i="3"/>
  <c r="AO148" i="3"/>
  <c r="AP148" i="3"/>
  <c r="AP74" i="3"/>
  <c r="AM74" i="3"/>
  <c r="AO74" i="3"/>
  <c r="AO35" i="3"/>
  <c r="AM35" i="3"/>
  <c r="AP35" i="3"/>
  <c r="AO53" i="3"/>
  <c r="AM53" i="3"/>
  <c r="AP53" i="3"/>
  <c r="AP149" i="3"/>
  <c r="AM149" i="3"/>
  <c r="AO149" i="3"/>
  <c r="AO195" i="3"/>
  <c r="AP195" i="3"/>
  <c r="AM195" i="3"/>
  <c r="F123" i="3"/>
  <c r="AM123" i="3"/>
  <c r="AP123" i="3"/>
  <c r="AO123" i="3"/>
  <c r="AO71" i="3"/>
  <c r="AP71" i="3"/>
  <c r="AM71" i="3"/>
  <c r="AM182" i="3"/>
  <c r="AP182" i="3"/>
  <c r="AO182" i="3"/>
  <c r="AO31" i="3"/>
  <c r="AP31" i="3"/>
  <c r="F31" i="3"/>
  <c r="AM31" i="3"/>
  <c r="AM107" i="3"/>
  <c r="AO107" i="3"/>
  <c r="AP107" i="3"/>
  <c r="AO54" i="3"/>
  <c r="AP54" i="3"/>
  <c r="AM54" i="3"/>
  <c r="AO156" i="3"/>
  <c r="AP156" i="3"/>
  <c r="AM156" i="3"/>
  <c r="AO187" i="3"/>
  <c r="AM187" i="3"/>
  <c r="AP187" i="3"/>
  <c r="AM34" i="3"/>
  <c r="AP34" i="3"/>
  <c r="AO34" i="3"/>
  <c r="AP88" i="3"/>
  <c r="AM88" i="3"/>
  <c r="AO88" i="3"/>
  <c r="AM111" i="3"/>
  <c r="AP111" i="3"/>
  <c r="AO111" i="3"/>
  <c r="AO110" i="3"/>
  <c r="AP110" i="3"/>
  <c r="AM110" i="3"/>
  <c r="AM193" i="3"/>
  <c r="AO193" i="3"/>
  <c r="AP193" i="3"/>
  <c r="AM79" i="3"/>
  <c r="AO79" i="3"/>
  <c r="AP79" i="3"/>
  <c r="AN96" i="3"/>
  <c r="AO33" i="3"/>
  <c r="AP33" i="3"/>
  <c r="AM33" i="3"/>
  <c r="AO116" i="3"/>
  <c r="AP116" i="3"/>
  <c r="AM116" i="3"/>
  <c r="AO153" i="3"/>
  <c r="AM153" i="3"/>
  <c r="AP153" i="3"/>
  <c r="F147" i="3"/>
  <c r="F189" i="3"/>
  <c r="F49" i="3"/>
  <c r="AO49" i="3"/>
  <c r="AP49" i="3"/>
  <c r="AM49" i="3"/>
  <c r="AM66" i="3"/>
  <c r="AO66" i="3"/>
  <c r="AP66" i="3"/>
  <c r="AO70" i="3"/>
  <c r="AP70" i="3"/>
  <c r="AM70" i="3"/>
  <c r="F61" i="3"/>
  <c r="AO61" i="3"/>
  <c r="AP61" i="3"/>
  <c r="AM61" i="3"/>
  <c r="AO120" i="3"/>
  <c r="AP120" i="3"/>
  <c r="AM120" i="3"/>
  <c r="AO22" i="3"/>
  <c r="AP22" i="3"/>
  <c r="AM22" i="3"/>
  <c r="AP174" i="3"/>
  <c r="AO174" i="3"/>
  <c r="AM174" i="3"/>
  <c r="AO170" i="3"/>
  <c r="AP170" i="3"/>
  <c r="AM170" i="3"/>
  <c r="AM115" i="3"/>
  <c r="AP115" i="3"/>
  <c r="AO115" i="3"/>
  <c r="AO162" i="3"/>
  <c r="AM162" i="3"/>
  <c r="AP162" i="3"/>
  <c r="AM131" i="3"/>
  <c r="AP131" i="3"/>
  <c r="AO131" i="3"/>
  <c r="AO144" i="3"/>
  <c r="AP144" i="3"/>
  <c r="AM144" i="3"/>
  <c r="AM109" i="3"/>
  <c r="AP109" i="3"/>
  <c r="AO109" i="3"/>
  <c r="AM91" i="3"/>
  <c r="AP91" i="3"/>
  <c r="AO91" i="3"/>
  <c r="AO114" i="3"/>
  <c r="AP114" i="3"/>
  <c r="AM114" i="3"/>
  <c r="AM176" i="3"/>
  <c r="AO176" i="3"/>
  <c r="AP176" i="3"/>
  <c r="AM48" i="3"/>
  <c r="AO48" i="3"/>
  <c r="AP48" i="3"/>
  <c r="AM160" i="3"/>
  <c r="AO160" i="3"/>
  <c r="AP160" i="3"/>
  <c r="AP24" i="3"/>
  <c r="AO24" i="3"/>
  <c r="AM24" i="3"/>
  <c r="F24" i="3"/>
  <c r="AM143" i="3"/>
  <c r="AP143" i="3"/>
  <c r="AO143" i="3"/>
  <c r="F143" i="3"/>
  <c r="AP100" i="3"/>
  <c r="AO100" i="3"/>
  <c r="AM100" i="3"/>
  <c r="F156" i="3"/>
  <c r="AM64" i="3"/>
  <c r="AO64" i="3"/>
  <c r="AP64" i="3"/>
  <c r="AO25" i="3"/>
  <c r="AM25" i="3"/>
  <c r="AP25" i="3"/>
  <c r="AP72" i="3"/>
  <c r="AM72" i="3"/>
  <c r="AO72" i="3"/>
  <c r="AO180" i="3"/>
  <c r="AM180" i="3"/>
  <c r="AP180" i="3"/>
  <c r="AM127" i="3"/>
  <c r="AP127" i="3"/>
  <c r="AO127" i="3"/>
  <c r="AN44" i="3"/>
  <c r="AM191" i="3"/>
  <c r="AO191" i="3"/>
  <c r="AP191" i="3"/>
  <c r="F94" i="3"/>
  <c r="F187" i="3"/>
  <c r="AO57" i="3"/>
  <c r="AM57" i="3"/>
  <c r="AP57" i="3"/>
  <c r="AM32" i="3"/>
  <c r="AO32" i="3"/>
  <c r="AP32" i="3"/>
  <c r="AP78" i="3"/>
  <c r="AO78" i="3"/>
  <c r="AM78" i="3"/>
  <c r="F136" i="3"/>
  <c r="AO136" i="3"/>
  <c r="AP136" i="3"/>
  <c r="AM136" i="3"/>
  <c r="AM30" i="3"/>
  <c r="AP30" i="3"/>
  <c r="AO30" i="3"/>
  <c r="AP158" i="3"/>
  <c r="AM158" i="3"/>
  <c r="AO158" i="3"/>
  <c r="F132" i="3"/>
  <c r="AP40" i="3"/>
  <c r="AO40" i="3"/>
  <c r="AM40" i="3"/>
  <c r="AO122" i="3"/>
  <c r="AP122" i="3"/>
  <c r="AM122" i="3"/>
  <c r="AM166" i="3"/>
  <c r="AP166" i="3"/>
  <c r="AO166" i="3"/>
  <c r="AN130" i="3"/>
  <c r="AM161" i="3"/>
  <c r="AO161" i="3"/>
  <c r="AP161" i="3"/>
  <c r="AM121" i="3"/>
  <c r="AP121" i="3"/>
  <c r="AO121" i="3"/>
  <c r="AM135" i="3"/>
  <c r="AP135" i="3"/>
  <c r="AO135" i="3"/>
  <c r="AO59" i="3"/>
  <c r="AM59" i="3"/>
  <c r="AP59" i="3"/>
  <c r="AN188" i="3"/>
  <c r="AN129" i="3"/>
  <c r="F60" i="3"/>
  <c r="AM60" i="3"/>
  <c r="AP60" i="3"/>
  <c r="AO60" i="3"/>
  <c r="AM97" i="3"/>
  <c r="AO97" i="3"/>
  <c r="AP97" i="3"/>
  <c r="AM77" i="3"/>
  <c r="AO77" i="3"/>
  <c r="AP77" i="3"/>
  <c r="AO28" i="3"/>
  <c r="AP28" i="3"/>
  <c r="AM28" i="3"/>
  <c r="AO126" i="3"/>
  <c r="AP126" i="3"/>
  <c r="AM126" i="3"/>
  <c r="AP165" i="3"/>
  <c r="AM165" i="3"/>
  <c r="AO165" i="3"/>
  <c r="AM75" i="3"/>
  <c r="AP75" i="3"/>
  <c r="AO75" i="3"/>
  <c r="AM42" i="3"/>
  <c r="AO42" i="3"/>
  <c r="AP42" i="3"/>
  <c r="AP104" i="3"/>
  <c r="AM104" i="3"/>
  <c r="AO104" i="3"/>
  <c r="AO39" i="3"/>
  <c r="AM39" i="3"/>
  <c r="AP39" i="3"/>
  <c r="AN83" i="3"/>
  <c r="AM89" i="3"/>
  <c r="AO89" i="3"/>
  <c r="AP89" i="3"/>
  <c r="AM50" i="3"/>
  <c r="AO50" i="3"/>
  <c r="AP50" i="3"/>
  <c r="AO43" i="3"/>
  <c r="AM43" i="3"/>
  <c r="AP43" i="3"/>
  <c r="AO196" i="3"/>
  <c r="AM196" i="3"/>
  <c r="AP196" i="3"/>
  <c r="F108" i="3"/>
  <c r="AO47" i="3"/>
  <c r="AP47" i="3"/>
  <c r="AM47" i="3"/>
  <c r="F25" i="3"/>
  <c r="F52" i="3"/>
  <c r="F72" i="3"/>
  <c r="AO65" i="3"/>
  <c r="AM65" i="3"/>
  <c r="AP65" i="3"/>
  <c r="AO27" i="3"/>
  <c r="AM27" i="3"/>
  <c r="AP27" i="3"/>
  <c r="AO51" i="3"/>
  <c r="AM51" i="3"/>
  <c r="AP51" i="3"/>
  <c r="AP84" i="3"/>
  <c r="AO84" i="3"/>
  <c r="AM84" i="3"/>
  <c r="AO164" i="3"/>
  <c r="AM164" i="3"/>
  <c r="AP164" i="3"/>
  <c r="AO45" i="3"/>
  <c r="AP45" i="3"/>
  <c r="AM45" i="3"/>
  <c r="AO142" i="3"/>
  <c r="AP142" i="3"/>
  <c r="AM142" i="3"/>
  <c r="AP92" i="3"/>
  <c r="AO92" i="3"/>
  <c r="AM92" i="3"/>
  <c r="AM145" i="3"/>
  <c r="AP145" i="3"/>
  <c r="AO145" i="3"/>
  <c r="AM93" i="3"/>
  <c r="AO93" i="3"/>
  <c r="AP93" i="3"/>
  <c r="AM139" i="3"/>
  <c r="AP139" i="3"/>
  <c r="AO139" i="3"/>
  <c r="AN133" i="3"/>
  <c r="AO167" i="3"/>
  <c r="AP167" i="3"/>
  <c r="AM167" i="3"/>
  <c r="AO68" i="3"/>
  <c r="AM68" i="3"/>
  <c r="AP68" i="3"/>
  <c r="AN99" i="3"/>
  <c r="AN125" i="3"/>
  <c r="AN194" i="3"/>
  <c r="AO171" i="3"/>
  <c r="AM171" i="3"/>
  <c r="AP171" i="3"/>
  <c r="AP98" i="3"/>
  <c r="AM98" i="3"/>
  <c r="AO98" i="3"/>
  <c r="AM20" i="3"/>
  <c r="AO20" i="3"/>
  <c r="AP20" i="3"/>
  <c r="AP17" i="3"/>
  <c r="AO17" i="3"/>
  <c r="AM17" i="3"/>
  <c r="AM21" i="3"/>
  <c r="AP21" i="3"/>
  <c r="AO21" i="3"/>
  <c r="AP18" i="3"/>
  <c r="AM18" i="3"/>
  <c r="AO18" i="3"/>
  <c r="F19" i="3"/>
  <c r="AM19" i="3"/>
  <c r="AO19" i="3"/>
  <c r="AP19" i="3"/>
  <c r="F120" i="3"/>
  <c r="F54" i="3"/>
  <c r="F20" i="3"/>
  <c r="F164" i="3"/>
  <c r="F142" i="3"/>
  <c r="F84" i="3"/>
  <c r="F41" i="3"/>
  <c r="F58" i="3"/>
  <c r="F148" i="3"/>
  <c r="F126" i="3"/>
  <c r="F154" i="3"/>
  <c r="F158" i="3"/>
  <c r="F170" i="3"/>
  <c r="F196" i="3"/>
  <c r="F56" i="3"/>
  <c r="F66" i="3"/>
  <c r="F22" i="3"/>
  <c r="F78" i="3"/>
  <c r="F88" i="3"/>
  <c r="F110" i="3"/>
  <c r="F104" i="3"/>
  <c r="F180" i="3"/>
  <c r="F74" i="3"/>
  <c r="F26" i="3"/>
  <c r="F65" i="3"/>
  <c r="F32" i="3"/>
  <c r="F18" i="3"/>
  <c r="F50" i="3"/>
  <c r="F48" i="3"/>
  <c r="F116" i="3"/>
  <c r="F29" i="3"/>
  <c r="F165" i="3"/>
  <c r="F109" i="3"/>
  <c r="F91" i="3"/>
  <c r="F145" i="3"/>
  <c r="F135" i="3"/>
  <c r="F107" i="3"/>
  <c r="F21" i="3"/>
  <c r="F27" i="3"/>
  <c r="F79" i="3"/>
  <c r="F97" i="3"/>
  <c r="F141" i="3"/>
  <c r="F111" i="3"/>
  <c r="F175" i="3"/>
  <c r="F87" i="3"/>
  <c r="F23" i="3"/>
  <c r="F83" i="3"/>
  <c r="F155" i="3"/>
  <c r="F167" i="3"/>
  <c r="F127" i="3"/>
  <c r="F133" i="3"/>
  <c r="F119" i="3"/>
  <c r="F43" i="3"/>
  <c r="F121" i="3"/>
  <c r="F125" i="3"/>
  <c r="AL172" i="3" l="1"/>
  <c r="AL150" i="3"/>
  <c r="AL38" i="3"/>
  <c r="AL141" i="3"/>
  <c r="AL86" i="3"/>
  <c r="AL96" i="3"/>
  <c r="AL159" i="3"/>
  <c r="AL128" i="3"/>
  <c r="AL112" i="3"/>
  <c r="AL95" i="3"/>
  <c r="AL151" i="3"/>
  <c r="AL118" i="3"/>
  <c r="AL140" i="3"/>
  <c r="AL177" i="3"/>
  <c r="AL133" i="3"/>
  <c r="AL117" i="3"/>
  <c r="AL186" i="3"/>
  <c r="AL82" i="3"/>
  <c r="AL113" i="3"/>
  <c r="AL106" i="3"/>
  <c r="AL185" i="3"/>
  <c r="AL87" i="3"/>
  <c r="AL183" i="3"/>
  <c r="AL69" i="3"/>
  <c r="AL163" i="3"/>
  <c r="AL190" i="3"/>
  <c r="AL137" i="3"/>
  <c r="AL129" i="3"/>
  <c r="AL103" i="3"/>
  <c r="AL152" i="3"/>
  <c r="AL184" i="3"/>
  <c r="AL130" i="3"/>
  <c r="AL181" i="3"/>
  <c r="AL63" i="3"/>
  <c r="AL194" i="3"/>
  <c r="AL73" i="3"/>
  <c r="AL85" i="3"/>
  <c r="AL125" i="3"/>
  <c r="AL83" i="3"/>
  <c r="AL146" i="3"/>
  <c r="AL62" i="3"/>
  <c r="AL155" i="3"/>
  <c r="AL99" i="3"/>
  <c r="AL192" i="3"/>
  <c r="AL44" i="3"/>
  <c r="AL102" i="3"/>
  <c r="AL134" i="3"/>
  <c r="AL173" i="3"/>
  <c r="AL29" i="3"/>
  <c r="AL157" i="3"/>
  <c r="AL178" i="3"/>
  <c r="AL188" i="3"/>
  <c r="AL76" i="3"/>
  <c r="AL46" i="3"/>
  <c r="AL169" i="3"/>
  <c r="AL55" i="3"/>
  <c r="AL175" i="3"/>
  <c r="AL124" i="3"/>
  <c r="AN142" i="3"/>
  <c r="AL142" i="3" s="1"/>
  <c r="AN72" i="3"/>
  <c r="AL72" i="3" s="1"/>
  <c r="AN66" i="3"/>
  <c r="AL66" i="3" s="1"/>
  <c r="AN53" i="3"/>
  <c r="AL53" i="3" s="1"/>
  <c r="AN58" i="3"/>
  <c r="AL58" i="3" s="1"/>
  <c r="AN28" i="3"/>
  <c r="AL28" i="3" s="1"/>
  <c r="AN120" i="3"/>
  <c r="AL120" i="3" s="1"/>
  <c r="AN34" i="3"/>
  <c r="AL34" i="3" s="1"/>
  <c r="AN132" i="3"/>
  <c r="AL132" i="3" s="1"/>
  <c r="AN17" i="3"/>
  <c r="AL17" i="3" s="1"/>
  <c r="AN145" i="3"/>
  <c r="AL145" i="3" s="1"/>
  <c r="AN114" i="3"/>
  <c r="AL114" i="3" s="1"/>
  <c r="AN195" i="3"/>
  <c r="AL195" i="3" s="1"/>
  <c r="AN25" i="3"/>
  <c r="AL25" i="3" s="1"/>
  <c r="AN160" i="3"/>
  <c r="AL160" i="3" s="1"/>
  <c r="AN115" i="3"/>
  <c r="AL115" i="3" s="1"/>
  <c r="AN33" i="3"/>
  <c r="AL33" i="3" s="1"/>
  <c r="AN54" i="3"/>
  <c r="AL54" i="3" s="1"/>
  <c r="AN138" i="3"/>
  <c r="AL138" i="3" s="1"/>
  <c r="AN80" i="3"/>
  <c r="AL80" i="3" s="1"/>
  <c r="AN189" i="3"/>
  <c r="AL189" i="3" s="1"/>
  <c r="AN167" i="3"/>
  <c r="AL167" i="3" s="1"/>
  <c r="AN92" i="3"/>
  <c r="AL92" i="3" s="1"/>
  <c r="AN84" i="3"/>
  <c r="AL84" i="3" s="1"/>
  <c r="AN104" i="3"/>
  <c r="AL104" i="3" s="1"/>
  <c r="AN165" i="3"/>
  <c r="AL165" i="3" s="1"/>
  <c r="AN135" i="3"/>
  <c r="AL135" i="3" s="1"/>
  <c r="AN158" i="3"/>
  <c r="AL158" i="3" s="1"/>
  <c r="AN180" i="3"/>
  <c r="AL180" i="3" s="1"/>
  <c r="AN64" i="3"/>
  <c r="AL64" i="3" s="1"/>
  <c r="AN153" i="3"/>
  <c r="AL153" i="3" s="1"/>
  <c r="AN88" i="3"/>
  <c r="AL88" i="3" s="1"/>
  <c r="AN123" i="3"/>
  <c r="AL123" i="3" s="1"/>
  <c r="AN35" i="3"/>
  <c r="AL35" i="3" s="1"/>
  <c r="AN148" i="3"/>
  <c r="AL148" i="3" s="1"/>
  <c r="AN56" i="3"/>
  <c r="AL56" i="3" s="1"/>
  <c r="AN41" i="3"/>
  <c r="AL41" i="3" s="1"/>
  <c r="AN23" i="3"/>
  <c r="AL23" i="3" s="1"/>
  <c r="AN168" i="3"/>
  <c r="AL168" i="3" s="1"/>
  <c r="AN20" i="3"/>
  <c r="AL20" i="3" s="1"/>
  <c r="AN51" i="3"/>
  <c r="AL51" i="3" s="1"/>
  <c r="AN176" i="3"/>
  <c r="AL176" i="3" s="1"/>
  <c r="AN131" i="3"/>
  <c r="AL131" i="3" s="1"/>
  <c r="AN164" i="3"/>
  <c r="AL164" i="3" s="1"/>
  <c r="AN43" i="3"/>
  <c r="AL43" i="3" s="1"/>
  <c r="AN57" i="3"/>
  <c r="AL57" i="3" s="1"/>
  <c r="AN127" i="3"/>
  <c r="AL127" i="3" s="1"/>
  <c r="AN174" i="3"/>
  <c r="AL174" i="3" s="1"/>
  <c r="AN110" i="3"/>
  <c r="AL110" i="3" s="1"/>
  <c r="AN108" i="3"/>
  <c r="AL108" i="3" s="1"/>
  <c r="AN70" i="3"/>
  <c r="AL70" i="3" s="1"/>
  <c r="AN60" i="3"/>
  <c r="AL60" i="3" s="1"/>
  <c r="AN109" i="3"/>
  <c r="AL109" i="3" s="1"/>
  <c r="AN27" i="3"/>
  <c r="AL27" i="3" s="1"/>
  <c r="AN196" i="3"/>
  <c r="AL196" i="3" s="1"/>
  <c r="AN126" i="3"/>
  <c r="AL126" i="3" s="1"/>
  <c r="AN59" i="3"/>
  <c r="AL59" i="3" s="1"/>
  <c r="AN91" i="3"/>
  <c r="AL91" i="3" s="1"/>
  <c r="AN144" i="3"/>
  <c r="AL144" i="3" s="1"/>
  <c r="AN116" i="3"/>
  <c r="AL116" i="3" s="1"/>
  <c r="AN71" i="3"/>
  <c r="AL71" i="3" s="1"/>
  <c r="AN179" i="3"/>
  <c r="AL179" i="3" s="1"/>
  <c r="AN67" i="3"/>
  <c r="AL67" i="3" s="1"/>
  <c r="AN81" i="3"/>
  <c r="AL81" i="3" s="1"/>
  <c r="AN30" i="3"/>
  <c r="AL30" i="3" s="1"/>
  <c r="AN48" i="3"/>
  <c r="AL48" i="3" s="1"/>
  <c r="AN162" i="3"/>
  <c r="AL162" i="3" s="1"/>
  <c r="AN79" i="3"/>
  <c r="AL79" i="3" s="1"/>
  <c r="AN193" i="3"/>
  <c r="AL193" i="3" s="1"/>
  <c r="AN74" i="3"/>
  <c r="AL74" i="3" s="1"/>
  <c r="AN121" i="3"/>
  <c r="AL121" i="3" s="1"/>
  <c r="AN191" i="3"/>
  <c r="AL191" i="3" s="1"/>
  <c r="AN111" i="3"/>
  <c r="AL111" i="3" s="1"/>
  <c r="AN101" i="3"/>
  <c r="AL101" i="3" s="1"/>
  <c r="AN52" i="3"/>
  <c r="AL52" i="3" s="1"/>
  <c r="AN139" i="3"/>
  <c r="AL139" i="3" s="1"/>
  <c r="AN77" i="3"/>
  <c r="AL77" i="3" s="1"/>
  <c r="AN122" i="3"/>
  <c r="AL122" i="3" s="1"/>
  <c r="AN36" i="3"/>
  <c r="AL36" i="3" s="1"/>
  <c r="AN94" i="3"/>
  <c r="AL94" i="3" s="1"/>
  <c r="AN98" i="3"/>
  <c r="AL98" i="3" s="1"/>
  <c r="AN89" i="3"/>
  <c r="AL89" i="3" s="1"/>
  <c r="AN136" i="3"/>
  <c r="AL136" i="3" s="1"/>
  <c r="AN19" i="3"/>
  <c r="AL19" i="3" s="1"/>
  <c r="AN21" i="3"/>
  <c r="AL21" i="3" s="1"/>
  <c r="AN93" i="3"/>
  <c r="AL93" i="3" s="1"/>
  <c r="AN45" i="3"/>
  <c r="AL45" i="3" s="1"/>
  <c r="AN50" i="3"/>
  <c r="AL50" i="3" s="1"/>
  <c r="AN75" i="3"/>
  <c r="AL75" i="3" s="1"/>
  <c r="AN166" i="3"/>
  <c r="AL166" i="3" s="1"/>
  <c r="AN40" i="3"/>
  <c r="AL40" i="3" s="1"/>
  <c r="AN32" i="3"/>
  <c r="AL32" i="3" s="1"/>
  <c r="AN22" i="3"/>
  <c r="AL22" i="3" s="1"/>
  <c r="AN187" i="3"/>
  <c r="AL187" i="3" s="1"/>
  <c r="AN182" i="3"/>
  <c r="AL182" i="3" s="1"/>
  <c r="AN149" i="3"/>
  <c r="AL149" i="3" s="1"/>
  <c r="AN119" i="3"/>
  <c r="AL119" i="3" s="1"/>
  <c r="AN90" i="3"/>
  <c r="AL90" i="3" s="1"/>
  <c r="AN37" i="3"/>
  <c r="AL37" i="3" s="1"/>
  <c r="AN105" i="3"/>
  <c r="AL105" i="3" s="1"/>
  <c r="AN26" i="3"/>
  <c r="AL26" i="3" s="1"/>
  <c r="AN68" i="3"/>
  <c r="AL68" i="3" s="1"/>
  <c r="AN170" i="3"/>
  <c r="AL170" i="3" s="1"/>
  <c r="AN65" i="3"/>
  <c r="AL65" i="3" s="1"/>
  <c r="AN107" i="3"/>
  <c r="AL107" i="3" s="1"/>
  <c r="AN147" i="3"/>
  <c r="AL147" i="3" s="1"/>
  <c r="AN18" i="3"/>
  <c r="AL18" i="3" s="1"/>
  <c r="AN171" i="3"/>
  <c r="AL171" i="3" s="1"/>
  <c r="AN78" i="3"/>
  <c r="AL78" i="3" s="1"/>
  <c r="AN49" i="3"/>
  <c r="AL49" i="3" s="1"/>
  <c r="AN47" i="3"/>
  <c r="AL47" i="3" s="1"/>
  <c r="AN39" i="3"/>
  <c r="AL39" i="3" s="1"/>
  <c r="AN42" i="3"/>
  <c r="AL42" i="3" s="1"/>
  <c r="AN97" i="3"/>
  <c r="AL97" i="3" s="1"/>
  <c r="AN161" i="3"/>
  <c r="AL161" i="3" s="1"/>
  <c r="AN100" i="3"/>
  <c r="AL100" i="3" s="1"/>
  <c r="AN143" i="3"/>
  <c r="AL143" i="3" s="1"/>
  <c r="AN24" i="3"/>
  <c r="AL24" i="3" s="1"/>
  <c r="AN61" i="3"/>
  <c r="AL61" i="3" s="1"/>
  <c r="AN156" i="3"/>
  <c r="AL156" i="3" s="1"/>
  <c r="AN31" i="3"/>
  <c r="AL31" i="3" s="1"/>
  <c r="AN154" i="3"/>
  <c r="AL154" i="3" s="1"/>
  <c r="AW17" i="3" l="1"/>
  <c r="C19" i="15" s="1"/>
  <c r="C20" i="15"/>
  <c r="D15" i="7"/>
  <c r="E15" i="7"/>
  <c r="F15" i="7"/>
  <c r="G15" i="7"/>
  <c r="H15" i="7"/>
  <c r="D16" i="7"/>
  <c r="E16" i="7"/>
  <c r="F16" i="7"/>
  <c r="G16" i="7"/>
  <c r="H16" i="7"/>
  <c r="D17" i="7"/>
  <c r="E17" i="7"/>
  <c r="F17" i="7"/>
  <c r="G17" i="7"/>
  <c r="H17" i="7"/>
  <c r="D18" i="7"/>
  <c r="E18" i="7"/>
  <c r="F18" i="7"/>
  <c r="G18" i="7"/>
  <c r="H18" i="7"/>
  <c r="D19" i="7"/>
  <c r="E19" i="7"/>
  <c r="F19" i="7"/>
  <c r="G19" i="7"/>
  <c r="H19" i="7"/>
  <c r="D20" i="7"/>
  <c r="E20" i="7"/>
  <c r="F20" i="7"/>
  <c r="G20" i="7"/>
  <c r="H20" i="7"/>
  <c r="D21" i="7"/>
  <c r="E21" i="7"/>
  <c r="F21" i="7"/>
  <c r="G21" i="7"/>
  <c r="H21" i="7"/>
  <c r="D31" i="7"/>
  <c r="E31" i="7"/>
  <c r="F31" i="7"/>
  <c r="G31" i="7"/>
  <c r="H31" i="7"/>
  <c r="D32" i="7"/>
  <c r="E32" i="7"/>
  <c r="F32" i="7"/>
  <c r="G32" i="7"/>
  <c r="H32" i="7"/>
  <c r="D33" i="7"/>
  <c r="E33" i="7"/>
  <c r="F33" i="7"/>
  <c r="G33" i="7"/>
  <c r="H33" i="7"/>
  <c r="D34" i="7"/>
  <c r="E34" i="7"/>
  <c r="F34" i="7"/>
  <c r="G34" i="7"/>
  <c r="H34" i="7"/>
  <c r="D35" i="7"/>
  <c r="E35" i="7"/>
  <c r="F35" i="7"/>
  <c r="G35" i="7"/>
  <c r="H35" i="7"/>
  <c r="D36" i="7"/>
  <c r="E36" i="7"/>
  <c r="F36" i="7"/>
  <c r="G36" i="7"/>
  <c r="H36" i="7"/>
  <c r="D37" i="7"/>
  <c r="E37" i="7"/>
  <c r="F37" i="7"/>
  <c r="G37" i="7"/>
  <c r="H37" i="7"/>
  <c r="D38" i="7"/>
  <c r="E38" i="7"/>
  <c r="F38" i="7"/>
  <c r="G38" i="7"/>
  <c r="H38" i="7"/>
  <c r="D39" i="7"/>
  <c r="E39" i="7"/>
  <c r="F39" i="7"/>
  <c r="G39" i="7"/>
  <c r="H39" i="7"/>
  <c r="D40" i="7"/>
  <c r="E40" i="7"/>
  <c r="F40" i="7"/>
  <c r="G40" i="7"/>
  <c r="H40" i="7"/>
  <c r="D41" i="7"/>
  <c r="E41" i="7"/>
  <c r="F41" i="7"/>
  <c r="G41" i="7"/>
  <c r="H41" i="7"/>
  <c r="D42" i="7"/>
  <c r="E42" i="7"/>
  <c r="F42" i="7"/>
  <c r="G42" i="7"/>
  <c r="H42" i="7"/>
  <c r="D43" i="7"/>
  <c r="E43" i="7"/>
  <c r="F43" i="7"/>
  <c r="G43" i="7"/>
  <c r="H43" i="7"/>
  <c r="D44" i="7"/>
  <c r="E44" i="7"/>
  <c r="F44" i="7"/>
  <c r="G44" i="7"/>
  <c r="H44" i="7"/>
  <c r="D45" i="7"/>
  <c r="E45" i="7"/>
  <c r="F45" i="7"/>
  <c r="G45" i="7"/>
  <c r="H45" i="7"/>
  <c r="D46" i="7"/>
  <c r="E46" i="7"/>
  <c r="F46" i="7"/>
  <c r="G46" i="7"/>
  <c r="H46" i="7"/>
  <c r="D47" i="7"/>
  <c r="E47" i="7"/>
  <c r="F47" i="7"/>
  <c r="G47" i="7"/>
  <c r="H47" i="7"/>
  <c r="D48" i="7"/>
  <c r="E48" i="7"/>
  <c r="F48" i="7"/>
  <c r="G48" i="7"/>
  <c r="H48" i="7"/>
  <c r="D49" i="7"/>
  <c r="E49" i="7"/>
  <c r="F49" i="7"/>
  <c r="G49" i="7"/>
  <c r="H49" i="7"/>
  <c r="H14" i="7"/>
  <c r="G14" i="7"/>
  <c r="F14" i="7"/>
  <c r="E14" i="7"/>
  <c r="D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A68" authorId="0" shapeId="0" xr:uid="{00000000-0006-0000-0100-000001000000}">
      <text>
        <r>
          <rPr>
            <sz val="9"/>
            <color indexed="81"/>
            <rFont val="Tahoma"/>
            <family val="2"/>
          </rPr>
          <t>Select payroll vendor or system from the drop-down menu, or type in any name if it is not found in the list.</t>
        </r>
      </text>
    </comment>
    <comment ref="A75" authorId="0" shapeId="0" xr:uid="{00000000-0006-0000-0100-000002000000}">
      <text>
        <r>
          <rPr>
            <sz val="9"/>
            <color indexed="81"/>
            <rFont val="Tahoma"/>
            <family val="2"/>
          </rPr>
          <t>Select benefit provider from the drop-down menu, or type in any name if it is not found in the list.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D13" authorId="0" shapeId="0" xr:uid="{00000000-0006-0000-0C00-000001000000}">
      <text>
        <r>
          <rPr>
            <sz val="9"/>
            <color indexed="81"/>
            <rFont val="Tahoma"/>
            <family val="2"/>
          </rPr>
          <t>Seniority of employee in the highest position, which may be called an Executive Director, CEO, or a different job title.</t>
        </r>
      </text>
    </comment>
    <comment ref="Q16" authorId="0" shapeId="0" xr:uid="{00000000-0006-0000-0C00-000002000000}">
      <text>
        <r>
          <rPr>
            <sz val="9"/>
            <color indexed="81"/>
            <rFont val="Tahoma"/>
            <family val="2"/>
          </rPr>
          <t>Please report the sum of couples and families under "Family Rate", since EHC rates are the same for both.</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J18" authorId="0" shapeId="0" xr:uid="{00000000-0006-0000-0D00-000001000000}">
      <text>
        <r>
          <rPr>
            <sz val="9"/>
            <color indexed="81"/>
            <rFont val="Tahoma"/>
            <family val="2"/>
          </rPr>
          <t>Automatically calculated from Schedules A1 and A4.</t>
        </r>
      </text>
    </comment>
    <comment ref="K18" authorId="0" shapeId="0" xr:uid="{00000000-0006-0000-0D00-000002000000}">
      <text>
        <r>
          <rPr>
            <sz val="9"/>
            <color indexed="81"/>
            <rFont val="Tahoma"/>
            <family val="2"/>
          </rPr>
          <t>Automatically calculated from Schedule C1.</t>
        </r>
      </text>
    </comment>
    <comment ref="L18" authorId="0" shapeId="0" xr:uid="{00000000-0006-0000-0D00-000003000000}">
      <text>
        <r>
          <rPr>
            <sz val="9"/>
            <color indexed="81"/>
            <rFont val="Tahoma"/>
            <family val="2"/>
          </rPr>
          <t>Automatically calculated from Schedule B1.</t>
        </r>
      </text>
    </comment>
    <comment ref="M18" authorId="0" shapeId="0" xr:uid="{00000000-0006-0000-0D00-000004000000}">
      <text>
        <r>
          <rPr>
            <sz val="9"/>
            <color indexed="81"/>
            <rFont val="Tahoma"/>
            <family val="2"/>
          </rPr>
          <t>Automatically calculated from Schedules A1 and A4.</t>
        </r>
      </text>
    </comment>
    <comment ref="N18" authorId="0" shapeId="0" xr:uid="{00000000-0006-0000-0D00-000005000000}">
      <text>
        <r>
          <rPr>
            <sz val="9"/>
            <color indexed="81"/>
            <rFont val="Tahoma"/>
            <family val="2"/>
          </rPr>
          <t>Automatically calculated from Schedule C1.</t>
        </r>
      </text>
    </comment>
    <comment ref="O18" authorId="0" shapeId="0" xr:uid="{00000000-0006-0000-0D00-000006000000}">
      <text>
        <r>
          <rPr>
            <sz val="9"/>
            <color indexed="81"/>
            <rFont val="Tahoma"/>
            <family val="2"/>
          </rPr>
          <t>Automatically calculated from Schedule B1.</t>
        </r>
      </text>
    </comment>
    <comment ref="J19" authorId="0" shapeId="0" xr:uid="{00000000-0006-0000-0D00-000007000000}">
      <text>
        <r>
          <rPr>
            <sz val="9"/>
            <color indexed="81"/>
            <rFont val="Tahoma"/>
            <family val="2"/>
          </rPr>
          <t>Automatically calculated from Schedules A1 and A4.</t>
        </r>
      </text>
    </comment>
    <comment ref="L19" authorId="0" shapeId="0" xr:uid="{00000000-0006-0000-0D00-000008000000}">
      <text>
        <r>
          <rPr>
            <sz val="9"/>
            <color indexed="81"/>
            <rFont val="Tahoma"/>
            <family val="2"/>
          </rPr>
          <t>Automatically calculated from Schedule B1.</t>
        </r>
      </text>
    </comment>
    <comment ref="M19" authorId="0" shapeId="0" xr:uid="{00000000-0006-0000-0D00-000009000000}">
      <text>
        <r>
          <rPr>
            <sz val="9"/>
            <color indexed="81"/>
            <rFont val="Tahoma"/>
            <family val="2"/>
          </rPr>
          <t>Automatically calculated from Schedules A1 and A4.</t>
        </r>
      </text>
    </comment>
    <comment ref="O19" authorId="0" shapeId="0" xr:uid="{00000000-0006-0000-0D00-00000A000000}">
      <text>
        <r>
          <rPr>
            <sz val="9"/>
            <color indexed="81"/>
            <rFont val="Tahoma"/>
            <family val="2"/>
          </rPr>
          <t>Automatically calculated from Schedule B1.</t>
        </r>
      </text>
    </comment>
    <comment ref="I20" authorId="0" shapeId="0" xr:uid="{00000000-0006-0000-0D00-00000B000000}">
      <text>
        <r>
          <rPr>
            <sz val="9"/>
            <color indexed="81"/>
            <rFont val="Tahoma"/>
            <family val="2"/>
          </rPr>
          <t xml:space="preserve">Split the </t>
        </r>
        <r>
          <rPr>
            <b/>
            <sz val="9"/>
            <color indexed="81"/>
            <rFont val="Tahoma"/>
            <family val="2"/>
          </rPr>
          <t>Total Casual and Additional Hours</t>
        </r>
        <r>
          <rPr>
            <sz val="9"/>
            <color indexed="81"/>
            <rFont val="Tahoma"/>
            <family val="2"/>
          </rPr>
          <t xml:space="preserve"> (row 16) into </t>
        </r>
        <r>
          <rPr>
            <b/>
            <sz val="9"/>
            <color indexed="81"/>
            <rFont val="Tahoma"/>
            <family val="2"/>
          </rPr>
          <t>Total Additional Hours</t>
        </r>
        <r>
          <rPr>
            <sz val="9"/>
            <color indexed="81"/>
            <rFont val="Tahoma"/>
            <family val="2"/>
          </rPr>
          <t xml:space="preserve"> (row 17) and </t>
        </r>
        <r>
          <rPr>
            <b/>
            <sz val="9"/>
            <color indexed="81"/>
            <rFont val="Tahoma"/>
            <family val="2"/>
          </rPr>
          <t>Total Casual Hours</t>
        </r>
        <r>
          <rPr>
            <sz val="9"/>
            <color indexed="81"/>
            <rFont val="Tahoma"/>
            <family val="2"/>
          </rPr>
          <t xml:space="preserve"> (row 18). Cells turn red if they do not add up to the total.
</t>
        </r>
      </text>
    </comment>
    <comment ref="I21" authorId="0" shapeId="0" xr:uid="{00000000-0006-0000-0D00-00000C000000}">
      <text>
        <r>
          <rPr>
            <sz val="9"/>
            <color indexed="81"/>
            <rFont val="Tahoma"/>
            <family val="2"/>
          </rPr>
          <t xml:space="preserve">Split the </t>
        </r>
        <r>
          <rPr>
            <b/>
            <sz val="9"/>
            <color indexed="81"/>
            <rFont val="Tahoma"/>
            <family val="2"/>
          </rPr>
          <t>Total Casual and Additional Hours</t>
        </r>
        <r>
          <rPr>
            <sz val="9"/>
            <color indexed="81"/>
            <rFont val="Tahoma"/>
            <family val="2"/>
          </rPr>
          <t xml:space="preserve"> (row 16) into </t>
        </r>
        <r>
          <rPr>
            <b/>
            <sz val="9"/>
            <color indexed="81"/>
            <rFont val="Tahoma"/>
            <family val="2"/>
          </rPr>
          <t>Total Additional Hours</t>
        </r>
        <r>
          <rPr>
            <sz val="9"/>
            <color indexed="81"/>
            <rFont val="Tahoma"/>
            <family val="2"/>
          </rPr>
          <t xml:space="preserve"> (row 17) and </t>
        </r>
        <r>
          <rPr>
            <b/>
            <sz val="9"/>
            <color indexed="81"/>
            <rFont val="Tahoma"/>
            <family val="2"/>
          </rPr>
          <t>Total Casual Hours</t>
        </r>
        <r>
          <rPr>
            <sz val="9"/>
            <color indexed="81"/>
            <rFont val="Tahoma"/>
            <family val="2"/>
          </rPr>
          <t xml:space="preserve"> (row 18). Cells turn red if they do not add up to the total.</t>
        </r>
      </text>
    </comment>
    <comment ref="A27" authorId="0" shapeId="0" xr:uid="{00000000-0006-0000-0D00-00000D000000}">
      <text>
        <r>
          <rPr>
            <b/>
            <sz val="9"/>
            <color indexed="81"/>
            <rFont val="Tahoma"/>
            <family val="2"/>
          </rPr>
          <t>East Kootenay</t>
        </r>
        <r>
          <rPr>
            <sz val="9"/>
            <color indexed="81"/>
            <rFont val="Tahoma"/>
            <family val="2"/>
          </rPr>
          <t xml:space="preserve">:
Cranbrook; Creston; Fernie (Elkford, Sparwood); Golden; Kimberley; Windermere (Invermere, Radium Hot Springs);
</t>
        </r>
        <r>
          <rPr>
            <b/>
            <sz val="9"/>
            <color indexed="81"/>
            <rFont val="Tahoma"/>
            <family val="2"/>
          </rPr>
          <t>Kootenay Boundary</t>
        </r>
        <r>
          <rPr>
            <sz val="9"/>
            <color indexed="81"/>
            <rFont val="Tahoma"/>
            <family val="2"/>
          </rPr>
          <t xml:space="preserve">:
Arrow Lakes (Nakusp, New Denver, Silverton); Castlegar; Grand Forks; Kettle Valley (Greenwood, Midway); Kootenay Lake (Kaslo); Nelson (Salmo, Slocan); Trail (Fruitvale, Montrose, Rossland, Warfield);  
</t>
        </r>
        <r>
          <rPr>
            <b/>
            <sz val="9"/>
            <color indexed="81"/>
            <rFont val="Tahoma"/>
            <family val="2"/>
          </rPr>
          <t>Okanagan</t>
        </r>
        <r>
          <rPr>
            <sz val="9"/>
            <color indexed="81"/>
            <rFont val="Tahoma"/>
            <family val="2"/>
          </rPr>
          <t xml:space="preserve">:
Armstrong-Spallumcheen; Central Okanagan (Kelowna, Lake Country, Peachland, West Kelowna); Enderby; Keremeos; Southern Okanagan (Oliver, Osoyoos); Penticton; Princeton; Summerland; Vernon (Coldstream, Lumby); 
</t>
        </r>
        <r>
          <rPr>
            <b/>
            <sz val="9"/>
            <color indexed="81"/>
            <rFont val="Tahoma"/>
            <family val="2"/>
          </rPr>
          <t>Thompson Cariboo Shuswap</t>
        </r>
        <r>
          <rPr>
            <sz val="9"/>
            <color indexed="81"/>
            <rFont val="Tahoma"/>
            <family val="2"/>
          </rPr>
          <t>:
100 Mile House; Cariboo-Chilcotin (Williams Lake); Lillooet; Merritt; North Thompson; Revelstoke; South Cariboo (Ashcroft, Cache Creek, Clinton, Lytton); Kamloops (Chase, Logan Lake); Salmon Arm (Sicamous)</t>
        </r>
      </text>
    </comment>
    <comment ref="A28" authorId="0" shapeId="0" xr:uid="{00000000-0006-0000-0D00-00000E000000}">
      <text>
        <r>
          <rPr>
            <b/>
            <sz val="9"/>
            <color indexed="81"/>
            <rFont val="Tahoma"/>
            <family val="2"/>
          </rPr>
          <t>Fraser East</t>
        </r>
        <r>
          <rPr>
            <sz val="9"/>
            <color indexed="81"/>
            <rFont val="Tahoma"/>
            <family val="2"/>
          </rPr>
          <t xml:space="preserve">:
Abbotsford; Agassiz-Harrison (Harrison Hot Springs, Kent); Chilliwack; Hope; Mission;
</t>
        </r>
        <r>
          <rPr>
            <b/>
            <sz val="9"/>
            <color indexed="81"/>
            <rFont val="Tahoma"/>
            <family val="2"/>
          </rPr>
          <t>Fraser North</t>
        </r>
        <r>
          <rPr>
            <sz val="9"/>
            <color indexed="81"/>
            <rFont val="Tahoma"/>
            <family val="2"/>
          </rPr>
          <t xml:space="preserve">:
Burnaby; Coquitlam (Anmore, Belcarra, Maple Ridge, Pitt Meadows, Port Coquitlam, Port Moody); New Westminster
</t>
        </r>
        <r>
          <rPr>
            <b/>
            <sz val="9"/>
            <color indexed="81"/>
            <rFont val="Tahoma"/>
            <family val="2"/>
          </rPr>
          <t>Fraser South</t>
        </r>
        <r>
          <rPr>
            <sz val="9"/>
            <color indexed="81"/>
            <rFont val="Tahoma"/>
            <family val="2"/>
          </rPr>
          <t>:
Delta; Langley; Surrey; White Rock</t>
        </r>
      </text>
    </comment>
    <comment ref="A29" authorId="0" shapeId="0" xr:uid="{00000000-0006-0000-0D00-00000F000000}">
      <text>
        <r>
          <rPr>
            <b/>
            <sz val="9"/>
            <color indexed="81"/>
            <rFont val="Tahoma"/>
            <family val="2"/>
          </rPr>
          <t>Northwest</t>
        </r>
        <r>
          <rPr>
            <sz val="9"/>
            <color indexed="81"/>
            <rFont val="Tahoma"/>
            <family val="2"/>
          </rPr>
          <t xml:space="preserve">:
Kitimat; Nisga'a; Prince Rupert (Port Edward); Queen Charlotte (Massett, Port Clements); Smithers (Houston, Telkwa); Snow Country (Stewart); Stikine; Telegraph Creek; Terrace; Upper Skeena (Hazelton, New Hazelton);
</t>
        </r>
        <r>
          <rPr>
            <b/>
            <sz val="9"/>
            <color indexed="81"/>
            <rFont val="Tahoma"/>
            <family val="2"/>
          </rPr>
          <t>Northern Interior</t>
        </r>
        <r>
          <rPr>
            <sz val="9"/>
            <color indexed="81"/>
            <rFont val="Tahoma"/>
            <family val="2"/>
          </rPr>
          <t xml:space="preserve">:
Burns Lake (Granisle); Nechako (Fort St. James, Fraser Lake, Vanderhoof); Prince George (Mackenzie); Quesnel (Wells)
</t>
        </r>
        <r>
          <rPr>
            <b/>
            <sz val="9"/>
            <color indexed="81"/>
            <rFont val="Tahoma"/>
            <family val="2"/>
          </rPr>
          <t>Northeast</t>
        </r>
        <r>
          <rPr>
            <sz val="9"/>
            <color indexed="81"/>
            <rFont val="Tahoma"/>
            <family val="2"/>
          </rPr>
          <t>:
Fort Nelson; Peace River North (Fort St. John, Hudson's Hope, Taylor); Peace River South (Chetwynd, Dawson Creek, Pouce Coupe, Tumber Ridge)</t>
        </r>
      </text>
    </comment>
    <comment ref="A30" authorId="0" shapeId="0" xr:uid="{00000000-0006-0000-0D00-000010000000}">
      <text>
        <r>
          <rPr>
            <b/>
            <sz val="9"/>
            <color indexed="81"/>
            <rFont val="Tahoma"/>
            <family val="2"/>
          </rPr>
          <t>Richmond</t>
        </r>
        <r>
          <rPr>
            <sz val="9"/>
            <color indexed="81"/>
            <rFont val="Tahoma"/>
            <family val="2"/>
          </rPr>
          <t xml:space="preserve">;
</t>
        </r>
        <r>
          <rPr>
            <b/>
            <sz val="9"/>
            <color indexed="81"/>
            <rFont val="Tahoma"/>
            <family val="2"/>
          </rPr>
          <t>Vancouver</t>
        </r>
        <r>
          <rPr>
            <sz val="9"/>
            <color indexed="81"/>
            <rFont val="Tahoma"/>
            <family val="2"/>
          </rPr>
          <t xml:space="preserve">;
</t>
        </r>
        <r>
          <rPr>
            <b/>
            <sz val="9"/>
            <color indexed="81"/>
            <rFont val="Tahoma"/>
            <family val="2"/>
          </rPr>
          <t>North Shore/Coast Garibaldi</t>
        </r>
        <r>
          <rPr>
            <sz val="9"/>
            <color indexed="81"/>
            <rFont val="Tahoma"/>
            <family val="2"/>
          </rPr>
          <t>:
Bella Coola Valley (Anahim Lake, Hagensborg); Bowen Island; Central Coast; Howe Sound (Pemberton, Squamish, Whistler); North Vancouver; Powell River; Sunshine Coast (Gibsons, Sechelt); West Vancouver</t>
        </r>
      </text>
    </comment>
    <comment ref="A31" authorId="0" shapeId="0" xr:uid="{00000000-0006-0000-0D00-000011000000}">
      <text>
        <r>
          <rPr>
            <b/>
            <sz val="9"/>
            <color indexed="81"/>
            <rFont val="Tahoma"/>
            <family val="2"/>
          </rPr>
          <t>South Vancouver Island</t>
        </r>
        <r>
          <rPr>
            <sz val="9"/>
            <color indexed="81"/>
            <rFont val="Tahoma"/>
            <family val="2"/>
          </rPr>
          <t xml:space="preserve">:
Greater Victoria (Esquimalt, Oak Bay, View Royal); Gulf Islands; Saanich (North Saanich; Sidney); Sooke (Colwood, Highlands, Langford, Metchosin);
</t>
        </r>
        <r>
          <rPr>
            <b/>
            <sz val="9"/>
            <color indexed="81"/>
            <rFont val="Tahoma"/>
            <family val="2"/>
          </rPr>
          <t>Central Vancouver Island</t>
        </r>
        <r>
          <rPr>
            <sz val="9"/>
            <color indexed="81"/>
            <rFont val="Tahoma"/>
            <family val="2"/>
          </rPr>
          <t xml:space="preserve">:
Alberni (Port Alberni, Tofino, Ucluelet); Cowichan (North Cowichan, Duncan); Ladysmith; Lake Cowichan; Nanaimo; Qualicum (Qualicum Beach, Parksville);
</t>
        </r>
        <r>
          <rPr>
            <b/>
            <sz val="9"/>
            <color indexed="81"/>
            <rFont val="Tahoma"/>
            <family val="2"/>
          </rPr>
          <t>North Vancouver Island</t>
        </r>
        <r>
          <rPr>
            <sz val="9"/>
            <color indexed="81"/>
            <rFont val="Tahoma"/>
            <family val="2"/>
          </rPr>
          <t>:
Campbell River (Sayward); Courtney (Comox, Courtney, Cumberland); Vancouver Island North (Alert Bay, Port Alice, Port Hardy, Port McNeil); Vancouver Island West (Gold River, Tahsis, Zeballos)</t>
        </r>
      </text>
    </comment>
    <comment ref="A39" authorId="0" shapeId="0" xr:uid="{00000000-0006-0000-0D00-000012000000}">
      <text>
        <r>
          <rPr>
            <sz val="9"/>
            <color indexed="81"/>
            <rFont val="Tahoma"/>
            <family val="2"/>
          </rPr>
          <t>Optional:
Report only if not all employees have the same union affiliation.</t>
        </r>
      </text>
    </comment>
    <comment ref="A40" authorId="0" shapeId="0" xr:uid="{00000000-0006-0000-0D00-000013000000}">
      <text>
        <r>
          <rPr>
            <sz val="9"/>
            <color indexed="81"/>
            <rFont val="Tahoma"/>
            <family val="2"/>
          </rPr>
          <t>Optional:
Report only if not all employees have the same union affiliation.</t>
        </r>
      </text>
    </comment>
    <comment ref="A41" authorId="0" shapeId="0" xr:uid="{00000000-0006-0000-0D00-000014000000}">
      <text>
        <r>
          <rPr>
            <sz val="9"/>
            <color indexed="81"/>
            <rFont val="Tahoma"/>
            <family val="2"/>
          </rPr>
          <t>Optional:
Report only if not all employees have the same union affiliation.</t>
        </r>
      </text>
    </comment>
    <comment ref="A42" authorId="0" shapeId="0" xr:uid="{00000000-0006-0000-0D00-000015000000}">
      <text>
        <r>
          <rPr>
            <sz val="9"/>
            <color indexed="81"/>
            <rFont val="Tahoma"/>
            <family val="2"/>
          </rPr>
          <t>Optional:
Report only if not all employees have the same union affiliation.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9" authorId="0" shapeId="0" xr:uid="{00000000-0006-0000-0E00-000001000000}">
      <text>
        <r>
          <rPr>
            <sz val="9"/>
            <color indexed="81"/>
            <rFont val="Tahoma"/>
            <family val="2"/>
          </rPr>
          <t>Automatically calculated from Schedules A1 and A4.</t>
        </r>
      </text>
    </comment>
    <comment ref="D19" authorId="0" shapeId="0" xr:uid="{00000000-0006-0000-0E00-000002000000}">
      <text>
        <r>
          <rPr>
            <sz val="9"/>
            <color indexed="81"/>
            <rFont val="Tahoma"/>
            <family val="2"/>
          </rPr>
          <t>Automatically calculated from Schedule C1.</t>
        </r>
      </text>
    </comment>
    <comment ref="E19" authorId="0" shapeId="0" xr:uid="{00000000-0006-0000-0E00-000003000000}">
      <text>
        <r>
          <rPr>
            <sz val="9"/>
            <color indexed="81"/>
            <rFont val="Tahoma"/>
            <family val="2"/>
          </rPr>
          <t>Automatically calculated from Schedule B1.</t>
        </r>
      </text>
    </comment>
    <comment ref="F19" authorId="0" shapeId="0" xr:uid="{00000000-0006-0000-0E00-000004000000}">
      <text>
        <r>
          <rPr>
            <sz val="9"/>
            <color indexed="81"/>
            <rFont val="Tahoma"/>
            <family val="2"/>
          </rPr>
          <t>Automatically calculated from Schedules A1 and A4.</t>
        </r>
      </text>
    </comment>
    <comment ref="G19" authorId="0" shapeId="0" xr:uid="{00000000-0006-0000-0E00-000005000000}">
      <text>
        <r>
          <rPr>
            <sz val="9"/>
            <color indexed="81"/>
            <rFont val="Tahoma"/>
            <family val="2"/>
          </rPr>
          <t>Automatically calculated from Schedule C1.</t>
        </r>
      </text>
    </comment>
    <comment ref="H19" authorId="0" shapeId="0" xr:uid="{00000000-0006-0000-0E00-000006000000}">
      <text>
        <r>
          <rPr>
            <sz val="9"/>
            <color indexed="81"/>
            <rFont val="Tahoma"/>
            <family val="2"/>
          </rPr>
          <t>Automatically calculated from Schedule B1.</t>
        </r>
      </text>
    </comment>
    <comment ref="C20" authorId="0" shapeId="0" xr:uid="{00000000-0006-0000-0E00-000007000000}">
      <text>
        <r>
          <rPr>
            <sz val="9"/>
            <color indexed="81"/>
            <rFont val="Tahoma"/>
            <family val="2"/>
          </rPr>
          <t>Automatically calculated from Schedules A1 and A4.</t>
        </r>
      </text>
    </comment>
    <comment ref="E20" authorId="0" shapeId="0" xr:uid="{00000000-0006-0000-0E00-000008000000}">
      <text>
        <r>
          <rPr>
            <sz val="9"/>
            <color indexed="81"/>
            <rFont val="Tahoma"/>
            <family val="2"/>
          </rPr>
          <t>Automatically calculated from Schedule B1.</t>
        </r>
      </text>
    </comment>
    <comment ref="F20" authorId="0" shapeId="0" xr:uid="{00000000-0006-0000-0E00-000009000000}">
      <text>
        <r>
          <rPr>
            <sz val="9"/>
            <color indexed="81"/>
            <rFont val="Tahoma"/>
            <family val="2"/>
          </rPr>
          <t>Automatically calculated from Schedules A1 and A4.</t>
        </r>
      </text>
    </comment>
    <comment ref="H20" authorId="0" shapeId="0" xr:uid="{00000000-0006-0000-0E00-00000A000000}">
      <text>
        <r>
          <rPr>
            <sz val="9"/>
            <color indexed="81"/>
            <rFont val="Tahoma"/>
            <family val="2"/>
          </rPr>
          <t>Automatically calculated from Schedule B1.</t>
        </r>
      </text>
    </comment>
    <comment ref="A26" authorId="0" shapeId="0" xr:uid="{00000000-0006-0000-0E00-00000B000000}">
      <text>
        <r>
          <rPr>
            <sz val="9"/>
            <color indexed="81"/>
            <rFont val="Tahoma"/>
            <family val="2"/>
          </rPr>
          <t>Include only transportation allowances outlined in the Collective Agreement (26.9). Report all other car allowances in "Other Expenses and Allowances" below.</t>
        </r>
      </text>
    </comment>
    <comment ref="A27" authorId="0" shapeId="0" xr:uid="{00000000-0006-0000-0E00-00000C000000}">
      <text>
        <r>
          <rPr>
            <sz val="9"/>
            <color indexed="81"/>
            <rFont val="Tahoma"/>
            <family val="2"/>
          </rPr>
          <t>Include only reimbursed meal expenses on a per diem basis such as those outlined in the Collective Agreement (26.10).</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B16" authorId="0" shapeId="0" xr:uid="{00000000-0006-0000-0F00-000001000000}">
      <text>
        <r>
          <rPr>
            <b/>
            <sz val="9"/>
            <color indexed="81"/>
            <rFont val="Tahoma"/>
            <family val="2"/>
          </rPr>
          <t>Classification:</t>
        </r>
        <r>
          <rPr>
            <sz val="9"/>
            <color indexed="81"/>
            <rFont val="Tahoma"/>
            <family val="2"/>
          </rPr>
          <t xml:space="preserve">
Accountant</t>
        </r>
      </text>
    </comment>
    <comment ref="H16" authorId="0" shapeId="0" xr:uid="{00000000-0006-0000-0F00-000002000000}">
      <text>
        <r>
          <rPr>
            <b/>
            <sz val="9"/>
            <color indexed="81"/>
            <rFont val="Tahoma"/>
            <family val="2"/>
          </rPr>
          <t>Classification:</t>
        </r>
        <r>
          <rPr>
            <sz val="9"/>
            <color indexed="81"/>
            <rFont val="Tahoma"/>
            <family val="2"/>
          </rPr>
          <t xml:space="preserve">
Accountant</t>
        </r>
      </text>
    </comment>
    <comment ref="B17" authorId="0" shapeId="0" xr:uid="{00000000-0006-0000-0F00-000003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H17" authorId="0" shapeId="0" xr:uid="{00000000-0006-0000-0F00-000004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B18" authorId="0" shapeId="0" xr:uid="{00000000-0006-0000-0F00-000005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H18" authorId="0" shapeId="0" xr:uid="{00000000-0006-0000-0F00-000006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B19" authorId="0" shapeId="0" xr:uid="{00000000-0006-0000-0F00-000007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H19" authorId="0" shapeId="0" xr:uid="{00000000-0006-0000-0F00-000008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B20" authorId="0" shapeId="0" xr:uid="{00000000-0006-0000-0F00-000009000000}">
      <text>
        <r>
          <rPr>
            <b/>
            <sz val="9"/>
            <color indexed="81"/>
            <rFont val="Tahoma"/>
            <family val="2"/>
          </rPr>
          <t>Classifications:</t>
        </r>
        <r>
          <rPr>
            <sz val="9"/>
            <color indexed="81"/>
            <rFont val="Tahoma"/>
            <family val="2"/>
          </rPr>
          <t xml:space="preserve">
Employment Counsellor;
Vocational Counsellor</t>
        </r>
      </text>
    </comment>
    <comment ref="H20" authorId="0" shapeId="0" xr:uid="{00000000-0006-0000-0F00-00000A000000}">
      <text>
        <r>
          <rPr>
            <b/>
            <sz val="9"/>
            <color indexed="81"/>
            <rFont val="Tahoma"/>
            <family val="2"/>
          </rPr>
          <t>Classifications:</t>
        </r>
        <r>
          <rPr>
            <sz val="9"/>
            <color indexed="81"/>
            <rFont val="Tahoma"/>
            <family val="2"/>
          </rPr>
          <t xml:space="preserve">
Employment Counsellor;
Vocational Counsellor</t>
        </r>
      </text>
    </comment>
    <comment ref="B21" authorId="0" shapeId="0" xr:uid="{00000000-0006-0000-0F00-00000B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H21" authorId="0" shapeId="0" xr:uid="{00000000-0006-0000-0F00-00000C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B22" authorId="0" shapeId="0" xr:uid="{00000000-0006-0000-0F00-00000D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H22" authorId="0" shapeId="0" xr:uid="{00000000-0006-0000-0F00-00000E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B23" authorId="0" shapeId="0" xr:uid="{00000000-0006-0000-0F00-00000F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H23" authorId="0" shapeId="0" xr:uid="{00000000-0006-0000-0F00-000010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B24" authorId="0" shapeId="0" xr:uid="{00000000-0006-0000-0F00-000011000000}">
      <text>
        <r>
          <rPr>
            <b/>
            <sz val="9"/>
            <color indexed="81"/>
            <rFont val="Tahoma"/>
            <family val="2"/>
          </rPr>
          <t>Classifications:</t>
        </r>
        <r>
          <rPr>
            <sz val="9"/>
            <color indexed="81"/>
            <rFont val="Tahoma"/>
            <family val="2"/>
          </rPr>
          <t xml:space="preserve">
Accounting Clerk;
Administrative Assistant;
Administrative Supervisor;
Child Protection Consultant;
Child Protection Mentor;
Child Protection R Accounting Clerk;
Child Protection Social Worker;
Child Protection Social Worker Growth;
Child Protection SPO A;
Child Protection Team Leader;
Clerk 3;
Clinical Resources Supervisor;
Cultural Clinical Counselor;
Delegated Supervisor;
Family Development Response;
Family Group Decision Making Coordinator;
Family Preservation Worker;
Family Preservation Worker Growth;
Guardianship Administrative Assistant;
Guardianship Consultant;
Guardianship Social Worker;
Guardianship Social Worker Growth;
Guardianship Supervisor;
IT Assistant;
Lifelong Connection Consultant;
Lifelong Connection Coordinator;
Office Assistant;
Program Assistant;
Program Assistant (RAP);
Resources Accountant;
Resources Administrative Assistant;
Resources Social Worker;
Resources Social Worker Growth;
SPO 24 Working Step</t>
        </r>
      </text>
    </comment>
    <comment ref="A31" authorId="0" shapeId="0" xr:uid="{00000000-0006-0000-0F00-000012000000}">
      <text>
        <r>
          <rPr>
            <b/>
            <sz val="9"/>
            <color indexed="81"/>
            <rFont val="Tahoma"/>
            <family val="2"/>
          </rPr>
          <t>Possible ROE code(s):</t>
        </r>
        <r>
          <rPr>
            <sz val="9"/>
            <color indexed="81"/>
            <rFont val="Tahoma"/>
            <family val="2"/>
          </rPr>
          <t xml:space="preserve">
E03 - Quit/Return to school</t>
        </r>
      </text>
    </comment>
    <comment ref="A32" authorId="0" shapeId="0" xr:uid="{00000000-0006-0000-0F00-000013000000}">
      <text>
        <r>
          <rPr>
            <b/>
            <sz val="9"/>
            <color indexed="81"/>
            <rFont val="Tahoma"/>
            <family val="2"/>
          </rPr>
          <t>Possible ROE code(s):</t>
        </r>
        <r>
          <rPr>
            <sz val="9"/>
            <color indexed="81"/>
            <rFont val="Tahoma"/>
            <family val="2"/>
          </rPr>
          <t xml:space="preserve">
E06 - Quit/Take another job</t>
        </r>
      </text>
    </comment>
    <comment ref="A33" authorId="0" shapeId="0" xr:uid="{00000000-0006-0000-0F00-000014000000}">
      <text>
        <r>
          <rPr>
            <b/>
            <sz val="9"/>
            <color indexed="81"/>
            <rFont val="Tahoma"/>
            <family val="2"/>
          </rPr>
          <t>Possible ROE code(s):</t>
        </r>
        <r>
          <rPr>
            <sz val="9"/>
            <color indexed="81"/>
            <rFont val="Tahoma"/>
            <family val="2"/>
          </rPr>
          <t xml:space="preserve">
E00 - Quit
E02 - Quit/Follow spouse
E06 - Quit/Take another job</t>
        </r>
      </text>
    </comment>
    <comment ref="A34" authorId="0" shapeId="0" xr:uid="{00000000-0006-0000-0F00-000015000000}">
      <text>
        <r>
          <rPr>
            <b/>
            <sz val="9"/>
            <color indexed="81"/>
            <rFont val="Tahoma"/>
            <family val="2"/>
          </rPr>
          <t>Possible ROE code(s):</t>
        </r>
        <r>
          <rPr>
            <sz val="9"/>
            <color indexed="81"/>
            <rFont val="Tahoma"/>
            <family val="2"/>
          </rPr>
          <t xml:space="preserve">
M00 - Dismissal
M08 - Dismissal/Terminated within probationary period</t>
        </r>
      </text>
    </comment>
    <comment ref="A35" authorId="0" shapeId="0" xr:uid="{00000000-0006-0000-0F00-000016000000}">
      <text>
        <r>
          <rPr>
            <b/>
            <sz val="9"/>
            <color indexed="81"/>
            <rFont val="Tahoma"/>
            <family val="2"/>
          </rPr>
          <t>Possible ROE code(s):</t>
        </r>
        <r>
          <rPr>
            <sz val="9"/>
            <color indexed="81"/>
            <rFont val="Tahoma"/>
            <family val="2"/>
          </rPr>
          <t xml:space="preserve">
M00 - Dismissal</t>
        </r>
      </text>
    </comment>
    <comment ref="A36" authorId="0" shapeId="0" xr:uid="{00000000-0006-0000-0F00-000017000000}">
      <text>
        <r>
          <rPr>
            <b/>
            <sz val="9"/>
            <color indexed="81"/>
            <rFont val="Tahoma"/>
            <family val="2"/>
          </rPr>
          <t>Possible ROE code(s):</t>
        </r>
        <r>
          <rPr>
            <sz val="9"/>
            <color indexed="81"/>
            <rFont val="Tahoma"/>
            <family val="2"/>
          </rPr>
          <t xml:space="preserve">
E00 - Quit
E06 - Quit/Take another job
E11 - Quit/To become self-employed</t>
        </r>
      </text>
    </comment>
    <comment ref="A37" authorId="0" shapeId="0" xr:uid="{00000000-0006-0000-0F00-000018000000}">
      <text>
        <r>
          <rPr>
            <b/>
            <sz val="9"/>
            <color indexed="81"/>
            <rFont val="Tahoma"/>
            <family val="2"/>
          </rPr>
          <t>Possible ROE code(s):</t>
        </r>
        <r>
          <rPr>
            <sz val="9"/>
            <color indexed="81"/>
            <rFont val="Tahoma"/>
            <family val="2"/>
          </rPr>
          <t xml:space="preserve">
E00 - Quit
E06 - Quit/Take another job
E11 - Quit/To become self-employed</t>
        </r>
      </text>
    </comment>
    <comment ref="A38" authorId="0" shapeId="0" xr:uid="{00000000-0006-0000-0F00-000019000000}">
      <text>
        <r>
          <rPr>
            <b/>
            <sz val="9"/>
            <color indexed="81"/>
            <rFont val="Tahoma"/>
            <family val="2"/>
          </rPr>
          <t>Possible ROE code(s):</t>
        </r>
        <r>
          <rPr>
            <sz val="9"/>
            <color indexed="81"/>
            <rFont val="Tahoma"/>
            <family val="2"/>
          </rPr>
          <t xml:space="preserve">
E04 - Quit/Health reasons</t>
        </r>
      </text>
    </comment>
    <comment ref="A39" authorId="0" shapeId="0" xr:uid="{00000000-0006-0000-0F00-00001A000000}">
      <text>
        <r>
          <rPr>
            <b/>
            <sz val="9"/>
            <color indexed="81"/>
            <rFont val="Tahoma"/>
            <family val="2"/>
          </rPr>
          <t>Possible ROE code(s):</t>
        </r>
        <r>
          <rPr>
            <sz val="9"/>
            <color indexed="81"/>
            <rFont val="Tahoma"/>
            <family val="2"/>
          </rPr>
          <t xml:space="preserve">
E00 - Quit
E06 - Quit/Take another job
E11 - Quit/To become self-employed</t>
        </r>
      </text>
    </comment>
    <comment ref="A40" authorId="0" shapeId="0" xr:uid="{00000000-0006-0000-0F00-00001B000000}">
      <text>
        <r>
          <rPr>
            <b/>
            <sz val="9"/>
            <color indexed="81"/>
            <rFont val="Tahoma"/>
            <family val="2"/>
          </rPr>
          <t>Possible ROE code(s):</t>
        </r>
        <r>
          <rPr>
            <sz val="9"/>
            <color indexed="81"/>
            <rFont val="Tahoma"/>
            <family val="2"/>
          </rPr>
          <t xml:space="preserve">
E02 - Quit/Follow spouse
E10 - Quit/Care for a dependent</t>
        </r>
      </text>
    </comment>
    <comment ref="A41" authorId="0" shapeId="0" xr:uid="{00000000-0006-0000-0F00-00001C000000}">
      <text>
        <r>
          <rPr>
            <b/>
            <sz val="9"/>
            <color indexed="81"/>
            <rFont val="Tahoma"/>
            <family val="2"/>
          </rPr>
          <t xml:space="preserve">Possible ROE code(s):
</t>
        </r>
        <r>
          <rPr>
            <sz val="9"/>
            <color indexed="81"/>
            <rFont val="Tahoma"/>
            <family val="2"/>
          </rPr>
          <t>E06 - Quit/Take another job</t>
        </r>
      </text>
    </comment>
    <comment ref="A42" authorId="0" shapeId="0" xr:uid="{00000000-0006-0000-0F00-00001D000000}">
      <text>
        <r>
          <rPr>
            <b/>
            <sz val="9"/>
            <color indexed="81"/>
            <rFont val="Tahoma"/>
            <family val="2"/>
          </rPr>
          <t>Possible ROE code(s):</t>
        </r>
        <r>
          <rPr>
            <sz val="9"/>
            <color indexed="81"/>
            <rFont val="Tahoma"/>
            <family val="2"/>
          </rPr>
          <t xml:space="preserve">
E06 - Quit/Take another job</t>
        </r>
      </text>
    </comment>
    <comment ref="A43" authorId="0" shapeId="0" xr:uid="{00000000-0006-0000-0F00-00001E000000}">
      <text>
        <r>
          <rPr>
            <b/>
            <sz val="9"/>
            <color indexed="81"/>
            <rFont val="Tahoma"/>
            <family val="2"/>
          </rPr>
          <t>Possible ROE code(s):</t>
        </r>
        <r>
          <rPr>
            <sz val="9"/>
            <color indexed="81"/>
            <rFont val="Tahoma"/>
            <family val="2"/>
          </rPr>
          <t xml:space="preserve">
E06 - Quit/Take another job</t>
        </r>
      </text>
    </comment>
    <comment ref="A44" authorId="0" shapeId="0" xr:uid="{00000000-0006-0000-0F00-00001F000000}">
      <text>
        <r>
          <rPr>
            <b/>
            <sz val="9"/>
            <color indexed="81"/>
            <rFont val="Tahoma"/>
            <family val="2"/>
          </rPr>
          <t xml:space="preserve">Possible ROE code(s):
</t>
        </r>
        <r>
          <rPr>
            <sz val="9"/>
            <color indexed="81"/>
            <rFont val="Tahoma"/>
            <family val="2"/>
          </rPr>
          <t>E06 - Quit/Take another job</t>
        </r>
      </text>
    </comment>
    <comment ref="A45" authorId="0" shapeId="0" xr:uid="{00000000-0006-0000-0F00-000020000000}">
      <text>
        <r>
          <rPr>
            <b/>
            <sz val="9"/>
            <color indexed="81"/>
            <rFont val="Tahoma"/>
            <family val="2"/>
          </rPr>
          <t>Possible ROE code(s):</t>
        </r>
        <r>
          <rPr>
            <sz val="9"/>
            <color indexed="81"/>
            <rFont val="Tahoma"/>
            <family val="2"/>
          </rPr>
          <t xml:space="preserve">
A00 - Shortage of work/End of Contract or Season</t>
        </r>
      </text>
    </comment>
    <comment ref="A46" authorId="0" shapeId="0" xr:uid="{00000000-0006-0000-0F00-000021000000}">
      <text>
        <r>
          <rPr>
            <b/>
            <sz val="9"/>
            <color indexed="81"/>
            <rFont val="Tahoma"/>
            <family val="2"/>
          </rPr>
          <t>Possible ROE code(s):</t>
        </r>
        <r>
          <rPr>
            <sz val="9"/>
            <color indexed="81"/>
            <rFont val="Tahoma"/>
            <family val="2"/>
          </rPr>
          <t xml:space="preserve">
A00 - Shortage of work/End of Contract or Season</t>
        </r>
      </text>
    </comment>
    <comment ref="A47" authorId="0" shapeId="0" xr:uid="{00000000-0006-0000-0F00-000022000000}">
      <text>
        <r>
          <rPr>
            <b/>
            <sz val="9"/>
            <color indexed="81"/>
            <rFont val="Tahoma"/>
            <family val="2"/>
          </rPr>
          <t>Possible ROE code(s):</t>
        </r>
        <r>
          <rPr>
            <sz val="9"/>
            <color indexed="81"/>
            <rFont val="Tahoma"/>
            <family val="2"/>
          </rPr>
          <t xml:space="preserve">
A00 - Shortage of work/End of Contract or Season</t>
        </r>
      </text>
    </comment>
    <comment ref="A48" authorId="0" shapeId="0" xr:uid="{00000000-0006-0000-0F00-000023000000}">
      <text>
        <r>
          <rPr>
            <b/>
            <sz val="9"/>
            <color indexed="81"/>
            <rFont val="Tahoma"/>
            <family val="2"/>
          </rPr>
          <t>Possible ROE code(s):</t>
        </r>
        <r>
          <rPr>
            <sz val="9"/>
            <color indexed="81"/>
            <rFont val="Tahoma"/>
            <family val="2"/>
          </rPr>
          <t xml:space="preserve">
E05 - Quit/Voluntary retirement
G00 - Mandatory retirement
G7 - Retirement/Approved workforce reduction</t>
        </r>
      </text>
    </comment>
    <comment ref="A49" authorId="0" shapeId="0" xr:uid="{00000000-0006-0000-0F00-000024000000}">
      <text>
        <r>
          <rPr>
            <b/>
            <sz val="9"/>
            <color indexed="81"/>
            <rFont val="Tahoma"/>
            <family val="2"/>
          </rPr>
          <t>Possible ROE code(s):</t>
        </r>
        <r>
          <rPr>
            <sz val="9"/>
            <color indexed="81"/>
            <rFont val="Tahoma"/>
            <family val="2"/>
          </rPr>
          <t xml:space="preserve">
D00 - Illness or injury</t>
        </r>
      </text>
    </comment>
    <comment ref="A50" authorId="0" shapeId="0" xr:uid="{00000000-0006-0000-0F00-000025000000}">
      <text>
        <r>
          <rPr>
            <b/>
            <sz val="9"/>
            <color indexed="81"/>
            <rFont val="Tahoma"/>
            <family val="2"/>
          </rPr>
          <t>Possible ROE code(s):</t>
        </r>
        <r>
          <rPr>
            <sz val="9"/>
            <color indexed="81"/>
            <rFont val="Tahoma"/>
            <family val="2"/>
          </rPr>
          <t xml:space="preserve">
K00 - Other</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000-000001000000}">
      <text>
        <r>
          <rPr>
            <sz val="9"/>
            <color indexed="81"/>
            <rFont val="Tahoma"/>
            <family val="2"/>
          </rPr>
          <t>Total number of terminated employees is carried over from Schedule A2.</t>
        </r>
      </text>
    </comment>
    <comment ref="D13" authorId="0" shapeId="0" xr:uid="{00000000-0006-0000-1000-000002000000}">
      <text>
        <r>
          <rPr>
            <sz val="9"/>
            <color indexed="81"/>
            <rFont val="Tahoma"/>
            <family val="2"/>
          </rPr>
          <t>Cells are highlighted red if their sum is different from the total number of terminated employees in column C.</t>
        </r>
      </text>
    </comment>
    <comment ref="J13" authorId="0" shapeId="0" xr:uid="{00000000-0006-0000-1000-000003000000}">
      <text>
        <r>
          <rPr>
            <sz val="9"/>
            <color indexed="81"/>
            <rFont val="Tahoma"/>
            <family val="2"/>
          </rPr>
          <t>Cells are highlighted red if their sum is different from the total number of terminated employees in column C.</t>
        </r>
      </text>
    </comment>
    <comment ref="M13" authorId="0" shapeId="0" xr:uid="{00000000-0006-0000-1000-000004000000}">
      <text>
        <r>
          <rPr>
            <sz val="9"/>
            <color indexed="81"/>
            <rFont val="Tahoma"/>
            <family val="2"/>
          </rPr>
          <t>Cells are highlighted red if their sum is different from the total number of terminated employees in column C.</t>
        </r>
      </text>
    </comment>
    <comment ref="Q13" authorId="0" shapeId="0" xr:uid="{00000000-0006-0000-1000-000005000000}">
      <text>
        <r>
          <rPr>
            <sz val="9"/>
            <color indexed="81"/>
            <rFont val="Tahoma"/>
            <family val="2"/>
          </rPr>
          <t>Cells are highlighted red if their sum is different from the total number of terminated employees in column 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100-000001000000}">
      <text>
        <r>
          <rPr>
            <sz val="9"/>
            <color indexed="81"/>
            <rFont val="Tahoma"/>
            <family val="2"/>
          </rPr>
          <t>Total number of terminated employees is carried over from Schedule B1.</t>
        </r>
      </text>
    </comment>
    <comment ref="D13" authorId="0" shapeId="0" xr:uid="{00000000-0006-0000-1100-000002000000}">
      <text>
        <r>
          <rPr>
            <sz val="9"/>
            <color indexed="81"/>
            <rFont val="Tahoma"/>
            <family val="2"/>
          </rPr>
          <t>Cells are highlighted red if their sum is different from the total number of terminated employees in column C.</t>
        </r>
      </text>
    </comment>
    <comment ref="J13" authorId="0" shapeId="0" xr:uid="{00000000-0006-0000-1100-000003000000}">
      <text>
        <r>
          <rPr>
            <sz val="9"/>
            <color indexed="81"/>
            <rFont val="Tahoma"/>
            <family val="2"/>
          </rPr>
          <t>Cells are highlighted red if their sum is different from the total number of terminated employees in column C.</t>
        </r>
      </text>
    </comment>
    <comment ref="M13" authorId="0" shapeId="0" xr:uid="{00000000-0006-0000-1100-000004000000}">
      <text>
        <r>
          <rPr>
            <sz val="9"/>
            <color indexed="81"/>
            <rFont val="Tahoma"/>
            <family val="2"/>
          </rPr>
          <t>Cells are highlighted red if their sum is different from the total number of terminated employees in column C.</t>
        </r>
      </text>
    </comment>
    <comment ref="Q13" authorId="0" shapeId="0" xr:uid="{00000000-0006-0000-1100-000005000000}">
      <text>
        <r>
          <rPr>
            <sz val="9"/>
            <color indexed="81"/>
            <rFont val="Tahoma"/>
            <family val="2"/>
          </rPr>
          <t>Cells are highlighted red if their sum is different from the total number of terminated employees in column C.</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200-000001000000}">
      <text>
        <r>
          <rPr>
            <sz val="9"/>
            <color indexed="81"/>
            <rFont val="Tahoma"/>
            <family val="2"/>
          </rPr>
          <t>Total number of terminated employees is carried over from Schedule C1.</t>
        </r>
      </text>
    </comment>
    <comment ref="D13" authorId="0" shapeId="0" xr:uid="{00000000-0006-0000-1200-000002000000}">
      <text>
        <r>
          <rPr>
            <sz val="9"/>
            <color indexed="81"/>
            <rFont val="Tahoma"/>
            <family val="2"/>
          </rPr>
          <t>Cells are highlighted red if their sum is different from the total number of terminated employees in column C.</t>
        </r>
      </text>
    </comment>
    <comment ref="J13" authorId="0" shapeId="0" xr:uid="{00000000-0006-0000-1200-000003000000}">
      <text>
        <r>
          <rPr>
            <sz val="9"/>
            <color indexed="81"/>
            <rFont val="Tahoma"/>
            <family val="2"/>
          </rPr>
          <t>Cells are highlighted red if their sum is different from the total number of terminated employees in column C.</t>
        </r>
      </text>
    </comment>
    <comment ref="M13" authorId="0" shapeId="0" xr:uid="{00000000-0006-0000-1200-000004000000}">
      <text>
        <r>
          <rPr>
            <sz val="9"/>
            <color indexed="81"/>
            <rFont val="Tahoma"/>
            <family val="2"/>
          </rPr>
          <t>Cells are highlighted red if their sum is different from the total number of terminated employees in column C.</t>
        </r>
      </text>
    </comment>
    <comment ref="Q13" authorId="0" shapeId="0" xr:uid="{00000000-0006-0000-1200-000005000000}">
      <text>
        <r>
          <rPr>
            <sz val="9"/>
            <color indexed="81"/>
            <rFont val="Tahoma"/>
            <family val="2"/>
          </rPr>
          <t>Cells are highlighted red if their sum is different from the total number of terminated employees in column C.</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300-000001000000}">
      <text>
        <r>
          <rPr>
            <sz val="9"/>
            <color indexed="81"/>
            <rFont val="Tahoma"/>
            <family val="2"/>
          </rPr>
          <t>Total number of terminated employees is carried over from Schedule A4.</t>
        </r>
      </text>
    </comment>
    <comment ref="D13" authorId="0" shapeId="0" xr:uid="{00000000-0006-0000-1300-000002000000}">
      <text>
        <r>
          <rPr>
            <sz val="9"/>
            <color indexed="81"/>
            <rFont val="Tahoma"/>
            <family val="2"/>
          </rPr>
          <t>Cells are highlighted red if their sum is different from the total number of terminated employees in column C.</t>
        </r>
      </text>
    </comment>
    <comment ref="J13" authorId="0" shapeId="0" xr:uid="{00000000-0006-0000-1300-000003000000}">
      <text>
        <r>
          <rPr>
            <sz val="9"/>
            <color indexed="81"/>
            <rFont val="Tahoma"/>
            <family val="2"/>
          </rPr>
          <t>Cells are highlighted red if their sum is different from the total number of terminated employees in column C.</t>
        </r>
      </text>
    </comment>
    <comment ref="M13" authorId="0" shapeId="0" xr:uid="{00000000-0006-0000-1300-000004000000}">
      <text>
        <r>
          <rPr>
            <sz val="9"/>
            <color indexed="81"/>
            <rFont val="Tahoma"/>
            <family val="2"/>
          </rPr>
          <t>Cells are highlighted red if their sum is different from the total number of terminated employees in column C.</t>
        </r>
      </text>
    </comment>
    <comment ref="Q13" authorId="0" shapeId="0" xr:uid="{00000000-0006-0000-1300-000005000000}">
      <text>
        <r>
          <rPr>
            <sz val="9"/>
            <color indexed="81"/>
            <rFont val="Tahoma"/>
            <family val="2"/>
          </rPr>
          <t>Cells are highlighted red if their sum is different from the total number of terminated employees in column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A12" authorId="0" shapeId="0" xr:uid="{00000000-0006-0000-0400-000001000000}">
      <text>
        <r>
          <rPr>
            <b/>
            <sz val="9"/>
            <color indexed="81"/>
            <rFont val="Tahoma"/>
            <family val="2"/>
          </rPr>
          <t>Definitions:</t>
        </r>
        <r>
          <rPr>
            <sz val="9"/>
            <color indexed="81"/>
            <rFont val="Tahoma"/>
            <family val="2"/>
          </rPr>
          <t xml:space="preserve">
* </t>
        </r>
        <r>
          <rPr>
            <b/>
            <sz val="9"/>
            <color indexed="81"/>
            <rFont val="Tahoma"/>
            <family val="2"/>
          </rPr>
          <t>Benchmark</t>
        </r>
        <r>
          <rPr>
            <sz val="9"/>
            <color indexed="81"/>
            <rFont val="Tahoma"/>
            <family val="2"/>
          </rPr>
          <t xml:space="preserve">: job matched to a benchmark and paid according to the set grid level.
* </t>
        </r>
        <r>
          <rPr>
            <b/>
            <sz val="9"/>
            <color indexed="81"/>
            <rFont val="Tahoma"/>
            <family val="2"/>
          </rPr>
          <t>Integrated</t>
        </r>
        <r>
          <rPr>
            <sz val="9"/>
            <color indexed="81"/>
            <rFont val="Tahoma"/>
            <family val="2"/>
          </rPr>
          <t xml:space="preserve">: duties cover two benchmarks and paid at the higher rate of the two.
* </t>
        </r>
        <r>
          <rPr>
            <b/>
            <sz val="9"/>
            <color indexed="81"/>
            <rFont val="Tahoma"/>
            <family val="2"/>
          </rPr>
          <t>Layered-Over</t>
        </r>
        <r>
          <rPr>
            <sz val="9"/>
            <color indexed="81"/>
            <rFont val="Tahoma"/>
            <family val="2"/>
          </rPr>
          <t xml:space="preserve">: with additional supervisory functions.
* </t>
        </r>
        <r>
          <rPr>
            <b/>
            <sz val="9"/>
            <color indexed="81"/>
            <rFont val="Tahoma"/>
            <family val="2"/>
          </rPr>
          <t>Unique</t>
        </r>
        <r>
          <rPr>
            <sz val="9"/>
            <color indexed="81"/>
            <rFont val="Tahoma"/>
            <family val="2"/>
          </rPr>
          <t>: job not matched to a benchmark and/or not paid at the set grid level.</t>
        </r>
      </text>
    </comment>
    <comment ref="H12" authorId="0" shapeId="0" xr:uid="{00000000-0006-0000-0400-000002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A13" authorId="0" shapeId="0" xr:uid="{00000000-0006-0000-0400-000003000000}">
      <text>
        <r>
          <rPr>
            <b/>
            <sz val="9"/>
            <color indexed="81"/>
            <rFont val="Tahoma"/>
            <family val="2"/>
          </rPr>
          <t>Day rate employees:</t>
        </r>
        <r>
          <rPr>
            <sz val="9"/>
            <color indexed="81"/>
            <rFont val="Tahoma"/>
            <family val="2"/>
          </rPr>
          <t xml:space="preserve">
Select one of the standard hours for day rate (see comment in column H).
Calculate the equivalent hourly rate (divide by 24).
Report the hours and hourly rate in columns I and J (non-provincially funded) or columns P and Q (provincially funded).</t>
        </r>
      </text>
    </comment>
    <comment ref="Q14" authorId="0" shapeId="0" xr:uid="{00000000-0006-0000-0400-000004000000}">
      <text>
        <r>
          <rPr>
            <sz val="9"/>
            <color indexed="81"/>
            <rFont val="Tahoma"/>
            <family val="2"/>
          </rPr>
          <t>If any hours are paid at above the Step 4 rate (cell will turn red), report the average wage rate for those hours.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2" authorId="0" shapeId="0" xr:uid="{00000000-0006-0000-05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Q13" authorId="0" shapeId="0" xr:uid="{00000000-0006-0000-0500-000002000000}">
      <text>
        <r>
          <rPr>
            <sz val="9"/>
            <color indexed="81"/>
            <rFont val="Tahoma"/>
            <family val="2"/>
          </rPr>
          <t xml:space="preserve">Calculated automatically from A1; 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R13" authorId="0" shapeId="0" xr:uid="{00000000-0006-0000-0500-000003000000}">
      <text>
        <r>
          <rPr>
            <sz val="9"/>
            <color indexed="81"/>
            <rFont val="Tahoma"/>
            <family val="2"/>
          </rPr>
          <t>May not be applicable to all classifications.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600-000001000000}">
      <text>
        <r>
          <rPr>
            <sz val="9"/>
            <color indexed="81"/>
            <rFont val="Tahoma"/>
            <family val="2"/>
          </rPr>
          <t>Please report the sum of couples and families under "Family Rate", since EHC rates are the same for both.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7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W12" authorId="0" shapeId="0" xr:uid="{00000000-0006-0000-07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W13" authorId="0" shapeId="0" xr:uid="{00000000-0006-0000-07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X13" authorId="0" shapeId="0" xr:uid="{00000000-0006-0000-0700-000004000000}">
      <text>
        <r>
          <rPr>
            <sz val="9"/>
            <color indexed="81"/>
            <rFont val="Tahoma"/>
            <family val="2"/>
          </rPr>
          <t>May not be applicable to all classifications.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7" authorId="0" shapeId="0" xr:uid="{00000000-0006-0000-0800-000001000000}">
      <text>
        <r>
          <rPr>
            <sz val="9"/>
            <color indexed="81"/>
            <rFont val="Tahoma"/>
            <family val="2"/>
          </rPr>
          <t>Please report the sum of couples and families under "Family Rate", since EHC rates are the same for both.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9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R12" authorId="0" shapeId="0" xr:uid="{00000000-0006-0000-09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R13" authorId="0" shapeId="0" xr:uid="{00000000-0006-0000-09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S13" authorId="0" shapeId="0" xr:uid="{00000000-0006-0000-0900-000004000000}">
      <text>
        <r>
          <rPr>
            <sz val="9"/>
            <color indexed="81"/>
            <rFont val="Tahoma"/>
            <family val="2"/>
          </rPr>
          <t>May not be applicable to all classifications.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A00-000001000000}">
      <text>
        <r>
          <rPr>
            <sz val="9"/>
            <color indexed="81"/>
            <rFont val="Tahoma"/>
            <family val="2"/>
          </rPr>
          <t>Please report the sum of couples and families under "Family Rate", since EHC rates are the same for both.</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T12" authorId="0" shapeId="0" xr:uid="{00000000-0006-0000-0B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C13" authorId="0" shapeId="0" xr:uid="{00000000-0006-0000-0B00-000002000000}">
      <text>
        <r>
          <rPr>
            <sz val="9"/>
            <color indexed="81"/>
            <rFont val="Tahoma"/>
            <family val="2"/>
          </rPr>
          <t>Please include only the salary amount. Do not include any pensions or benefits.</t>
        </r>
      </text>
    </comment>
    <comment ref="T13" authorId="0" shapeId="0" xr:uid="{00000000-0006-0000-0B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U13" authorId="0" shapeId="0" xr:uid="{00000000-0006-0000-0B00-000004000000}">
      <text>
        <r>
          <rPr>
            <sz val="9"/>
            <color indexed="81"/>
            <rFont val="Tahoma"/>
            <family val="2"/>
          </rPr>
          <t>May not be applicable to all classifications.</t>
        </r>
      </text>
    </comment>
    <comment ref="D14" authorId="0" shapeId="0" xr:uid="{00000000-0006-0000-0B00-000005000000}">
      <text>
        <r>
          <rPr>
            <sz val="9"/>
            <color indexed="81"/>
            <rFont val="Tahoma"/>
            <family val="2"/>
          </rPr>
          <t>Please report any other cash compensation in Schedule D2 under "All Other Wage Costs".</t>
        </r>
      </text>
    </comment>
    <comment ref="E14" authorId="0" shapeId="0" xr:uid="{00000000-0006-0000-0B00-000006000000}">
      <text>
        <r>
          <rPr>
            <sz val="9"/>
            <color indexed="81"/>
            <rFont val="Tahoma"/>
            <family val="2"/>
          </rPr>
          <t>Expenses and allowances that are part of the compensation package. Report other reimbursed costs in Schedule D2.</t>
        </r>
      </text>
    </comment>
    <comment ref="F14" authorId="0" shapeId="0" xr:uid="{00000000-0006-0000-0B00-000007000000}">
      <text>
        <r>
          <rPr>
            <sz val="9"/>
            <color indexed="81"/>
            <rFont val="Tahoma"/>
            <family val="2"/>
          </rPr>
          <t>Please report any other cash compensation in Schedule D2 under "All Other Wage Costs".</t>
        </r>
      </text>
    </comment>
    <comment ref="G14" authorId="0" shapeId="0" xr:uid="{00000000-0006-0000-0B00-000008000000}">
      <text>
        <r>
          <rPr>
            <sz val="9"/>
            <color indexed="81"/>
            <rFont val="Tahoma"/>
            <family val="2"/>
          </rPr>
          <t>Expenses and allowances that are part of the compensation package. Report other reimbursed costs in Schedule D2.</t>
        </r>
      </text>
    </comment>
  </commentList>
</comments>
</file>

<file path=xl/sharedStrings.xml><?xml version="1.0" encoding="utf-8"?>
<sst xmlns="http://schemas.openxmlformats.org/spreadsheetml/2006/main" count="1957" uniqueCount="772">
  <si>
    <t>Agency Information</t>
  </si>
  <si>
    <t>Prepared by:</t>
  </si>
  <si>
    <t>Agency name:</t>
  </si>
  <si>
    <t>Title of person completing survey:</t>
  </si>
  <si>
    <t>Telephone:</t>
  </si>
  <si>
    <t>Email:</t>
  </si>
  <si>
    <t>Payroll vendor/system 2 (if applicable):</t>
  </si>
  <si>
    <t>Payroll vendor/system 3 (if applicable):</t>
  </si>
  <si>
    <t>Funding Source Information</t>
  </si>
  <si>
    <t>Total funding received in the reporting period:</t>
  </si>
  <si>
    <t>Crown Corporations</t>
  </si>
  <si>
    <t>Community Living BC</t>
  </si>
  <si>
    <t>BC Housing</t>
  </si>
  <si>
    <t>BC Health Authorities</t>
  </si>
  <si>
    <t>Provincial Health Services Authority</t>
  </si>
  <si>
    <t>BC Provincial Ministries</t>
  </si>
  <si>
    <t>Children and Family Development</t>
  </si>
  <si>
    <t>Education</t>
  </si>
  <si>
    <t>Finance</t>
  </si>
  <si>
    <t>Health</t>
  </si>
  <si>
    <t>Transportation and Infrastructure</t>
  </si>
  <si>
    <t>Others</t>
  </si>
  <si>
    <t>Federal Government</t>
  </si>
  <si>
    <t>Municipal Government(s)</t>
  </si>
  <si>
    <t>Schedule A1: Bargaining Unit</t>
  </si>
  <si>
    <t>Regular (Full-Time/Part-Time) and Casual Employee Information</t>
  </si>
  <si>
    <t>Standard
Hours
per Year</t>
  </si>
  <si>
    <t>Classification/
Classification 1 (Integrated BU only)</t>
  </si>
  <si>
    <t>Classification 2 (Integrated BU only)</t>
  </si>
  <si>
    <t>Effective
Grid Level</t>
  </si>
  <si>
    <t>Regular
(FT/PT)
or
Casual/
additional
hours</t>
  </si>
  <si>
    <t>Non-Provincially Funded</t>
  </si>
  <si>
    <t>Provincially Funded</t>
  </si>
  <si>
    <t>Hours</t>
  </si>
  <si>
    <t>$</t>
  </si>
  <si>
    <t>Step 1</t>
  </si>
  <si>
    <t>Weighted
Average
Hourly Pay</t>
  </si>
  <si>
    <t>Total Non-
Provincially
Funded</t>
  </si>
  <si>
    <t>Step 2</t>
  </si>
  <si>
    <t>Step 3</t>
  </si>
  <si>
    <t>Step 4</t>
  </si>
  <si>
    <t>Above
Step 4</t>
  </si>
  <si>
    <t>Total
Provincially
Funded</t>
  </si>
  <si>
    <t>Classification</t>
  </si>
  <si>
    <t>Grid Level</t>
  </si>
  <si>
    <t>Accountant</t>
  </si>
  <si>
    <t>14-P</t>
  </si>
  <si>
    <t>15-P</t>
  </si>
  <si>
    <t>Accounting Clerk</t>
  </si>
  <si>
    <t>Activity Worker</t>
  </si>
  <si>
    <t>Addictions Counsellor</t>
  </si>
  <si>
    <t>Administrative Assistant</t>
  </si>
  <si>
    <t>Adult, Youth and/or Child Counsellor</t>
  </si>
  <si>
    <t>Adult, Youth and/or Child Worker</t>
  </si>
  <si>
    <t>Asleep Residential Night Worker</t>
  </si>
  <si>
    <t>Awake Residential Night Worker</t>
  </si>
  <si>
    <t>16-P</t>
  </si>
  <si>
    <t>17-P</t>
  </si>
  <si>
    <t>Bookkeeper</t>
  </si>
  <si>
    <t>Building Maintenance Worker</t>
  </si>
  <si>
    <t>Child &amp; Youth Transition House Worker</t>
  </si>
  <si>
    <t>Child Care Resource and Referral Worker</t>
  </si>
  <si>
    <t>Children Who Witness Abuse Counsellor</t>
  </si>
  <si>
    <t>13-P</t>
  </si>
  <si>
    <t>Children Who Witness Abuse Counsellor - Art Specialist</t>
  </si>
  <si>
    <t>Clinical Counsellor</t>
  </si>
  <si>
    <t>Community Support Worker</t>
  </si>
  <si>
    <t>Computer Technical Support Specialist</t>
  </si>
  <si>
    <t>Cook</t>
  </si>
  <si>
    <t>Crisis Line Coordinator</t>
  </si>
  <si>
    <t>Database Clerk</t>
  </si>
  <si>
    <t>Early Childhood Educator</t>
  </si>
  <si>
    <t>Early Childhood Educator Assistant</t>
  </si>
  <si>
    <t>Early Childhood Educator Senior</t>
  </si>
  <si>
    <t>Employment Counsellor</t>
  </si>
  <si>
    <t>ESL Instructor</t>
  </si>
  <si>
    <t>Family Counsellor</t>
  </si>
  <si>
    <t>Family Support Worker</t>
  </si>
  <si>
    <t>Group Facilitator</t>
  </si>
  <si>
    <t>Housekeeper</t>
  </si>
  <si>
    <t>Infant Development Consultant</t>
  </si>
  <si>
    <t>Janitor</t>
  </si>
  <si>
    <t>Occupational Therapist</t>
  </si>
  <si>
    <t>Passenger Vehicle Driver</t>
  </si>
  <si>
    <t>Physiotherapist</t>
  </si>
  <si>
    <t>Program Coordinator 1</t>
  </si>
  <si>
    <t>Program Coordinator 2</t>
  </si>
  <si>
    <t>Reconnect Worker</t>
  </si>
  <si>
    <t>Residence Coordinator</t>
  </si>
  <si>
    <t>Residence Worker</t>
  </si>
  <si>
    <t>Residence Worker Senior</t>
  </si>
  <si>
    <t>Residential Child &amp; Youth Worker</t>
  </si>
  <si>
    <t>Retail Supervisor</t>
  </si>
  <si>
    <t>Retail Worker</t>
  </si>
  <si>
    <t>School Aged Child Worker</t>
  </si>
  <si>
    <t>School Based Prevention Worker</t>
  </si>
  <si>
    <t>Settlement &amp; Integration Worker</t>
  </si>
  <si>
    <t>Special Services Worker</t>
  </si>
  <si>
    <t>Speech Language Pathologist</t>
  </si>
  <si>
    <t>18-P</t>
  </si>
  <si>
    <t>Stopping the Violence Counsellor</t>
  </si>
  <si>
    <t>Supported Child Care Consultant</t>
  </si>
  <si>
    <t>Transition House Worker</t>
  </si>
  <si>
    <t>Truck Driver</t>
  </si>
  <si>
    <t>Victim Service Worker</t>
  </si>
  <si>
    <t>Vocational Counsellor</t>
  </si>
  <si>
    <t>Vocational Worker</t>
  </si>
  <si>
    <t>Volunteer Coordinator</t>
  </si>
  <si>
    <t>Layered-
Over Grid
Level</t>
  </si>
  <si>
    <t>Step 1
0-2000
hours</t>
  </si>
  <si>
    <t>Step 2
2001-4000
hours</t>
  </si>
  <si>
    <t>Step 3
4001-6000
hours</t>
  </si>
  <si>
    <t>Step 4
6001 hours
onwards</t>
  </si>
  <si>
    <t>19-P</t>
  </si>
  <si>
    <t>20-P</t>
  </si>
  <si>
    <t>JJEP Benchmark Classifications</t>
  </si>
  <si>
    <t>Front Line Workers</t>
  </si>
  <si>
    <t>Child and Youth Transition House Worker</t>
  </si>
  <si>
    <t>Childcare Resource and Referral Worker</t>
  </si>
  <si>
    <t>Early Childhood Educator, Senior</t>
  </si>
  <si>
    <t>Residence Worker, Senior</t>
  </si>
  <si>
    <t>Residential Child and/or Youth Care Worker</t>
  </si>
  <si>
    <t>Settlement and Integration Worker</t>
  </si>
  <si>
    <t>Supervisors &amp; Coordinators</t>
  </si>
  <si>
    <t>Operation Support</t>
  </si>
  <si>
    <t>Paraprofessional Classifications</t>
  </si>
  <si>
    <t>Counsellors &amp; Consultants</t>
  </si>
  <si>
    <t>Graduate Degrees &amp; Licensed Professionals</t>
  </si>
  <si>
    <t>Assisted Living Supervisor</t>
  </si>
  <si>
    <t>Assisted Living Worker</t>
  </si>
  <si>
    <t>Case Manager</t>
  </si>
  <si>
    <t>Licensed Practical Nurse</t>
  </si>
  <si>
    <t>Mental Health Worker</t>
  </si>
  <si>
    <t>Communications Manager</t>
  </si>
  <si>
    <t>Home Share Coordinator</t>
  </si>
  <si>
    <t>Step 5</t>
  </si>
  <si>
    <t>Delegated-Accounting Clerk</t>
  </si>
  <si>
    <t>Delegated-Administrative Assistant</t>
  </si>
  <si>
    <t>Delegated-Administrative Supervisor</t>
  </si>
  <si>
    <t>Delegated-Child Protection Consultant</t>
  </si>
  <si>
    <t>Delegated-Child Protection Mentor</t>
  </si>
  <si>
    <t>Delegated-Child Protection R Accounting Clerk</t>
  </si>
  <si>
    <t>Delegated-Child Protection Social Worker</t>
  </si>
  <si>
    <t>Delegated-Child Protection Social Worker Growth</t>
  </si>
  <si>
    <t>SPO Growth</t>
  </si>
  <si>
    <t>Delegated-Child Protection SPO A</t>
  </si>
  <si>
    <t>Delegated-Child Protection Team Leader</t>
  </si>
  <si>
    <t>Delegated-Clerk 3</t>
  </si>
  <si>
    <t>Delegated-Clinical Resources Supervisor</t>
  </si>
  <si>
    <t>Delegated-Cultural Clinical Counselor</t>
  </si>
  <si>
    <t>Delegated-Delegated Supervisor</t>
  </si>
  <si>
    <t>Delegated-Family Development Response</t>
  </si>
  <si>
    <t>Delegated-Family Group Decision Making Coordinator</t>
  </si>
  <si>
    <t>Delegated-Family Preservation Worker</t>
  </si>
  <si>
    <t>Delegated-Family Preservation Worker Growth</t>
  </si>
  <si>
    <t>Delegated-Guardianship Administrative Assistant</t>
  </si>
  <si>
    <t>Delegated-Guardianship Consultant</t>
  </si>
  <si>
    <t>Delegated-Guardianship Social Worker</t>
  </si>
  <si>
    <t>Delegated-Guardianship Social Worker Growth</t>
  </si>
  <si>
    <t>Delegated-Guardianship Supervisor</t>
  </si>
  <si>
    <t>Delegated-IT Assistant</t>
  </si>
  <si>
    <t>Delegated-Lifelong Connection Consultant</t>
  </si>
  <si>
    <t>Delegated-Lifelong Connection Coordinator</t>
  </si>
  <si>
    <t>Delegated-Office Assistant</t>
  </si>
  <si>
    <t>Delegated-Program Assistant</t>
  </si>
  <si>
    <t>Delegated-Program Assistant (RAP)</t>
  </si>
  <si>
    <t>Delegated-Resources Accountant</t>
  </si>
  <si>
    <t>Delegated-Resources Administrative Assistant</t>
  </si>
  <si>
    <t>Delegated-Resources Social Worker</t>
  </si>
  <si>
    <t>Delegated-Resources Social Worker Growth</t>
  </si>
  <si>
    <t>Delegated-SPO 24 Working Step</t>
  </si>
  <si>
    <t>Position Type</t>
  </si>
  <si>
    <t>Benchmark</t>
  </si>
  <si>
    <t>Integrated</t>
  </si>
  <si>
    <t>Layered-Over</t>
  </si>
  <si>
    <t>Unique</t>
  </si>
  <si>
    <t>Employment Type</t>
  </si>
  <si>
    <t>Regular</t>
  </si>
  <si>
    <t>Casual/add'l hours</t>
  </si>
  <si>
    <t>Standard Hours</t>
  </si>
  <si>
    <t>Gender</t>
  </si>
  <si>
    <t>Female</t>
  </si>
  <si>
    <t>Male</t>
  </si>
  <si>
    <t>Y/N</t>
  </si>
  <si>
    <t>Union</t>
  </si>
  <si>
    <t>Payroll Vendor/System</t>
  </si>
  <si>
    <t>Subtotals:</t>
  </si>
  <si>
    <t>Classification 1</t>
  </si>
  <si>
    <t>Classification 2</t>
  </si>
  <si>
    <t>Grid 1</t>
  </si>
  <si>
    <t>Grid 2</t>
  </si>
  <si>
    <t>Grid Level 1
(Unique)</t>
  </si>
  <si>
    <t>Lookup 1</t>
  </si>
  <si>
    <t>Lookup 2</t>
  </si>
  <si>
    <t>&gt; Step 4</t>
  </si>
  <si>
    <t>Hourly Wage Rate</t>
  </si>
  <si>
    <t>Straight-Time Wage Costs</t>
  </si>
  <si>
    <t>NPF</t>
  </si>
  <si>
    <t>PF Total</t>
  </si>
  <si>
    <t>#</t>
  </si>
  <si>
    <t>Active</t>
  </si>
  <si>
    <t>LTD</t>
  </si>
  <si>
    <t>WCB</t>
  </si>
  <si>
    <t>Maternity/
Parental
Leave</t>
  </si>
  <si>
    <t>Union
Leave</t>
  </si>
  <si>
    <t>Other
Leave</t>
  </si>
  <si>
    <t>Non-
Provincially
Funded
Active</t>
  </si>
  <si>
    <t>Schedule A2: Bargaining Unit</t>
  </si>
  <si>
    <t>Schedule B1: Non-Union</t>
  </si>
  <si>
    <t xml:space="preserve"> </t>
  </si>
  <si>
    <t>Non-
Provincially
Funded</t>
  </si>
  <si>
    <t>Provincially
Funded</t>
  </si>
  <si>
    <t>Hours Paid at Straight Time</t>
  </si>
  <si>
    <t>Weighted Average Hourly Pay</t>
  </si>
  <si>
    <t>Schedule C1: Management &amp; Excluded</t>
  </si>
  <si>
    <t>Salary Information and Straight Time Hours</t>
  </si>
  <si>
    <t>$/year</t>
  </si>
  <si>
    <t>Average
Annual
Salary per
Employee</t>
  </si>
  <si>
    <t>Gender of
Employee</t>
  </si>
  <si>
    <t>Position Type-Classification</t>
  </si>
  <si>
    <t>Grid
Lookup</t>
  </si>
  <si>
    <t>PF</t>
  </si>
  <si>
    <t>Wage Costs</t>
  </si>
  <si>
    <t>Total Straight
Time Wage Costs</t>
  </si>
  <si>
    <t>Straight-Time
Wage Costs</t>
  </si>
  <si>
    <t>Schedule A3: Bargaining Unit</t>
  </si>
  <si>
    <t>Schedule D1: Summary</t>
  </si>
  <si>
    <t>ADP</t>
  </si>
  <si>
    <t>Ceridian</t>
  </si>
  <si>
    <t>Payworks</t>
  </si>
  <si>
    <t>Quickbooks</t>
  </si>
  <si>
    <t>Avanti Software</t>
  </si>
  <si>
    <t>PayDirt</t>
  </si>
  <si>
    <t>Paymate</t>
  </si>
  <si>
    <t>Quadrant HR</t>
  </si>
  <si>
    <t>Adagio</t>
  </si>
  <si>
    <t>CanPay</t>
  </si>
  <si>
    <t>Telpay</t>
  </si>
  <si>
    <t>Easypay</t>
  </si>
  <si>
    <t>Altus Dynamics</t>
  </si>
  <si>
    <t>Microsoft Dynamics</t>
  </si>
  <si>
    <t>Non-Union</t>
  </si>
  <si>
    <t>Management
&amp; Excluded</t>
  </si>
  <si>
    <t>Bargaining
Unit</t>
  </si>
  <si>
    <t>Regular Full-Time</t>
  </si>
  <si>
    <t>Regular Part-Time</t>
  </si>
  <si>
    <t>Total Regular Hours</t>
  </si>
  <si>
    <t>Total Casual and Additional Hours</t>
  </si>
  <si>
    <t>Interior</t>
  </si>
  <si>
    <t>Fraser</t>
  </si>
  <si>
    <t>Vancouver Coastal</t>
  </si>
  <si>
    <t>Northern</t>
  </si>
  <si>
    <t>Vancouver Island</t>
  </si>
  <si>
    <t>hours</t>
  </si>
  <si>
    <t>Schedule D2: Summary</t>
  </si>
  <si>
    <t>Expenses and Allowances</t>
  </si>
  <si>
    <t>Benefit Costs</t>
  </si>
  <si>
    <t>Pay at
Straight Time
Pay Rate</t>
  </si>
  <si>
    <t>Pay at
Premium
Pay Rate</t>
  </si>
  <si>
    <t>Working on Statutory Holiday</t>
  </si>
  <si>
    <t>All Other Overtime Pay</t>
  </si>
  <si>
    <t>Vacation &amp; Statutory Holiday In-Lieu Pay</t>
  </si>
  <si>
    <t>All Other Wage Costs</t>
  </si>
  <si>
    <t>Transportation Allowances</t>
  </si>
  <si>
    <t>Meal Allowances</t>
  </si>
  <si>
    <t>Other Expenses and Allowances</t>
  </si>
  <si>
    <t>CPP - Canada Pension Plan</t>
  </si>
  <si>
    <t>EI - Employment Insurance</t>
  </si>
  <si>
    <t>WCB - WorkSafeBC</t>
  </si>
  <si>
    <t>Statutory
Benefits</t>
  </si>
  <si>
    <t>EHC - Extended Health Care</t>
  </si>
  <si>
    <t>Dental</t>
  </si>
  <si>
    <t>Group Life</t>
  </si>
  <si>
    <t>AD&amp;D</t>
  </si>
  <si>
    <t>LTD - Long-Term Disability</t>
  </si>
  <si>
    <t>Other Health &amp; Welfare Benefits</t>
  </si>
  <si>
    <t>Health &amp;
Welfare
Benefits</t>
  </si>
  <si>
    <t>MPP - Municipal Pension Plan</t>
  </si>
  <si>
    <t>Other Superannuation Plan</t>
  </si>
  <si>
    <t>Super-
annuation</t>
  </si>
  <si>
    <t>All Regular Hours</t>
  </si>
  <si>
    <t>All Casual and Additional Hours</t>
  </si>
  <si>
    <t>Meal Allowance</t>
  </si>
  <si>
    <t>Vehicle Allowance</t>
  </si>
  <si>
    <t>On Call</t>
  </si>
  <si>
    <t>Pay In Lieu of Benefits</t>
  </si>
  <si>
    <t>Compassionate Leave</t>
  </si>
  <si>
    <t>Special Leave</t>
  </si>
  <si>
    <t>Sick Leave Payout</t>
  </si>
  <si>
    <t>Shift Premiums</t>
  </si>
  <si>
    <t>Callback</t>
  </si>
  <si>
    <t>Required Certification</t>
  </si>
  <si>
    <t>Vacation</t>
  </si>
  <si>
    <t>Long Service Retirement Allowance</t>
  </si>
  <si>
    <t>Cellphone and Pager Reimbursement</t>
  </si>
  <si>
    <t>Seasonal Closure</t>
  </si>
  <si>
    <t>Qualification Differential</t>
  </si>
  <si>
    <t>Schedule E2: Bargaining Unit</t>
  </si>
  <si>
    <t>Position Type - Classification</t>
  </si>
  <si>
    <t>&lt;26</t>
  </si>
  <si>
    <t>26-35</t>
  </si>
  <si>
    <t>36-45</t>
  </si>
  <si>
    <t>46-55</t>
  </si>
  <si>
    <t>56-65</t>
  </si>
  <si>
    <t>&gt;65</t>
  </si>
  <si>
    <t>&lt;1</t>
  </si>
  <si>
    <t>1-5</t>
  </si>
  <si>
    <t>6-10</t>
  </si>
  <si>
    <t>&gt;10</t>
  </si>
  <si>
    <t>Length of Service (Years)</t>
  </si>
  <si>
    <t>Age (Years)</t>
  </si>
  <si>
    <t>Region</t>
  </si>
  <si>
    <t>Vancouver
Coastal</t>
  </si>
  <si>
    <t>Vancouver
Island</t>
  </si>
  <si>
    <t>Demographic Information of Terminated Employees</t>
  </si>
  <si>
    <t>Sum Age</t>
  </si>
  <si>
    <t>Sum Gender</t>
  </si>
  <si>
    <t>Sum LOS</t>
  </si>
  <si>
    <t>Sum Region</t>
  </si>
  <si>
    <t>Diff Age</t>
  </si>
  <si>
    <t>Diff Gender</t>
  </si>
  <si>
    <t>Diff LOS</t>
  </si>
  <si>
    <t>Diff Region</t>
  </si>
  <si>
    <t>Schedule E3: Non-Union</t>
  </si>
  <si>
    <r>
      <t xml:space="preserve">Terminated
Employees
</t>
    </r>
    <r>
      <rPr>
        <sz val="10"/>
        <color rgb="FFFF0000"/>
        <rFont val="Calibri"/>
        <family val="2"/>
        <scheme val="minor"/>
      </rPr>
      <t>(Between Jan. 1
and Dec. 31)</t>
    </r>
  </si>
  <si>
    <r>
      <t xml:space="preserve">Vacant
Positions
</t>
    </r>
    <r>
      <rPr>
        <sz val="10"/>
        <color rgb="FFFF0000"/>
        <rFont val="Calibri"/>
        <family val="2"/>
        <scheme val="minor"/>
      </rPr>
      <t>(As of Dec. 31)</t>
    </r>
  </si>
  <si>
    <t>Schedule E4: Management &amp; Excluded</t>
  </si>
  <si>
    <r>
      <t xml:space="preserve">Classification
</t>
    </r>
    <r>
      <rPr>
        <sz val="10"/>
        <color rgb="FFFF0000"/>
        <rFont val="Calibri"/>
        <family val="2"/>
        <scheme val="minor"/>
      </rPr>
      <t>(If none of the classifications in the drop-down menu applies, please type in the position title.)</t>
    </r>
  </si>
  <si>
    <t>SurveyId</t>
  </si>
  <si>
    <t>Version</t>
  </si>
  <si>
    <t>&lt; 1 year</t>
  </si>
  <si>
    <t>1 to &lt; 2 years</t>
  </si>
  <si>
    <t>2 to &lt; 3 years</t>
  </si>
  <si>
    <t>3 to &lt; 4 years</t>
  </si>
  <si>
    <t>4 to &lt; 5 years</t>
  </si>
  <si>
    <t>5 to &lt; 6 years</t>
  </si>
  <si>
    <t>6 to &lt; 7 years</t>
  </si>
  <si>
    <t>7 to &lt; 8 years</t>
  </si>
  <si>
    <t>8 to &lt; 9 years</t>
  </si>
  <si>
    <t>9 to &lt; 10 years</t>
  </si>
  <si>
    <t>10 to &lt; 11 years</t>
  </si>
  <si>
    <t>11 to &lt; 12 years</t>
  </si>
  <si>
    <t>12 to &lt; 13 years</t>
  </si>
  <si>
    <t>13 to &lt; 14 years</t>
  </si>
  <si>
    <t>14 to &lt; 15 years</t>
  </si>
  <si>
    <t>15 to &lt; 16 years</t>
  </si>
  <si>
    <t>16 to &lt; 17 years</t>
  </si>
  <si>
    <t>17 to &lt; 18 years</t>
  </si>
  <si>
    <t>18 to &lt; 19 years</t>
  </si>
  <si>
    <t>19 to &lt; 20 years</t>
  </si>
  <si>
    <t>20 to &lt; 21 years</t>
  </si>
  <si>
    <t>21 to &lt; 22 years</t>
  </si>
  <si>
    <t>22 to &lt; 23 years</t>
  </si>
  <si>
    <t>23 to &lt; 24 years</t>
  </si>
  <si>
    <t>24 to &lt; 25 years</t>
  </si>
  <si>
    <t>25 to &lt; 26 years</t>
  </si>
  <si>
    <t>Total</t>
  </si>
  <si>
    <t>&lt; 20</t>
  </si>
  <si>
    <t>≥ 70</t>
  </si>
  <si>
    <t>Single Rate</t>
  </si>
  <si>
    <t>Couple Rate</t>
  </si>
  <si>
    <t>Family Rate</t>
  </si>
  <si>
    <t>Medical Services Plan (MSP)</t>
  </si>
  <si>
    <t>Extended Health Care (EHC)</t>
  </si>
  <si>
    <t>Ineligible</t>
  </si>
  <si>
    <t>Participating Employees</t>
  </si>
  <si>
    <t>Non-Participating</t>
  </si>
  <si>
    <t>Casual</t>
  </si>
  <si>
    <t>Special Needs Worker</t>
  </si>
  <si>
    <t>ComVida</t>
  </si>
  <si>
    <t>Schedule E1: Summary</t>
  </si>
  <si>
    <t>Bargaining Unit</t>
  </si>
  <si>
    <t>Financial &amp; Technical</t>
  </si>
  <si>
    <t>Graduate Degrees &amp;
Licensed Professional(s)</t>
  </si>
  <si>
    <t>Counsellor &amp; Consultants
(Employment &amp; Vocational)</t>
  </si>
  <si>
    <t>Total Straight-
Time Payroll
Amount</t>
  </si>
  <si>
    <t>Total Expenses
&amp; Allowances
Paid</t>
  </si>
  <si>
    <t>Total Number of Active Employees</t>
  </si>
  <si>
    <t>Paraprofessional
Classification</t>
  </si>
  <si>
    <t>Benchmark
Classification</t>
  </si>
  <si>
    <r>
      <t>Days</t>
    </r>
    <r>
      <rPr>
        <sz val="11"/>
        <color rgb="FFFF0000"/>
        <rFont val="Calibri"/>
        <family val="2"/>
        <scheme val="minor"/>
      </rPr>
      <t>*</t>
    </r>
  </si>
  <si>
    <r>
      <t>*</t>
    </r>
    <r>
      <rPr>
        <sz val="10"/>
        <rFont val="Calibri"/>
        <family val="2"/>
        <scheme val="minor"/>
      </rPr>
      <t>Days defined as calendar days (i.e., 7 days a week)</t>
    </r>
  </si>
  <si>
    <t>Management &amp; Excluded:</t>
  </si>
  <si>
    <t>Education (return to school)</t>
  </si>
  <si>
    <t>Transfer/move to new community</t>
  </si>
  <si>
    <t>Retirement</t>
  </si>
  <si>
    <t>Other</t>
  </si>
  <si>
    <t>Paraprofessional
Classifications</t>
  </si>
  <si>
    <t>Benchmark
Classifications</t>
  </si>
  <si>
    <t>Please indicate the number of employees terminated for each reason that applied.</t>
  </si>
  <si>
    <t>BCGEU - B.C. Government and Service Employees' Union</t>
  </si>
  <si>
    <t>CUPE - Canadian Union of Public Employees</t>
  </si>
  <si>
    <t>CLAC - Christian Labour Association of Canada</t>
  </si>
  <si>
    <t>CSWU - Construction and Specialized Workers' Union</t>
  </si>
  <si>
    <t>UFCW - United Food and Commercial Workers Canada</t>
  </si>
  <si>
    <t>SEIU - Service Employees International Union</t>
  </si>
  <si>
    <t>HSA - Health Sciences Association of BC</t>
  </si>
  <si>
    <t>HEU - Hospital Employees' Union</t>
  </si>
  <si>
    <t>BCNU - BC Nurses' Union</t>
  </si>
  <si>
    <t>USWA - United Steelworkers of America</t>
  </si>
  <si>
    <t>Schedule B2: Non-Union</t>
  </si>
  <si>
    <t>Schedule C2: Management &amp; Excluded</t>
  </si>
  <si>
    <r>
      <t xml:space="preserve">Total
</t>
    </r>
    <r>
      <rPr>
        <sz val="10"/>
        <color rgb="FFFF0000"/>
        <rFont val="Calibri"/>
        <family val="2"/>
        <scheme val="minor"/>
      </rPr>
      <t>(Including
ED/CEO)</t>
    </r>
  </si>
  <si>
    <r>
      <t xml:space="preserve">Eligible
</t>
    </r>
    <r>
      <rPr>
        <sz val="10"/>
        <color rgb="FFFF0000"/>
        <rFont val="Calibri"/>
        <family val="2"/>
        <scheme val="minor"/>
      </rPr>
      <t>(Opted out)</t>
    </r>
  </si>
  <si>
    <r>
      <t xml:space="preserve">Classification
</t>
    </r>
    <r>
      <rPr>
        <sz val="10"/>
        <color rgb="FFFF0000"/>
        <rFont val="Calibri"/>
        <family val="2"/>
        <scheme val="minor"/>
      </rPr>
      <t>(For Unique positions, if none of the benchmark classifications in the drop-down menu applies, please type in the position title in "Classification 1" and then select the associated Grid Level.)</t>
    </r>
  </si>
  <si>
    <t>Grid Level 2
(Integrated)</t>
  </si>
  <si>
    <t>Delegated-Cultural Coordinator</t>
  </si>
  <si>
    <t>Delegated-Special Projects Officer</t>
  </si>
  <si>
    <t>Time to Fill Vacancies &amp; Reasons for Termination</t>
  </si>
  <si>
    <t>Other Provincial and Territorial Government(s)</t>
  </si>
  <si>
    <t>First Nations Health Authority</t>
  </si>
  <si>
    <t>26 to &lt; 27 years</t>
  </si>
  <si>
    <t>27 to &lt; 28 years</t>
  </si>
  <si>
    <t>28 to &lt; 29 years</t>
  </si>
  <si>
    <t>29 to &lt; 30 years</t>
  </si>
  <si>
    <t>30 to &lt; 31 years</t>
  </si>
  <si>
    <t>31 to &lt; 32 years</t>
  </si>
  <si>
    <t>32 to &lt; 33 years</t>
  </si>
  <si>
    <t>33 to &lt; 34 years</t>
  </si>
  <si>
    <t>34 to &lt; 35 years</t>
  </si>
  <si>
    <t>35 to &lt; 36 years</t>
  </si>
  <si>
    <t>36 to &lt; 37 years</t>
  </si>
  <si>
    <t>37 to &lt; 38 years</t>
  </si>
  <si>
    <t>38 to &lt; 39 years</t>
  </si>
  <si>
    <t>39 to &lt; 40 years</t>
  </si>
  <si>
    <t>40 to &lt; 41 years</t>
  </si>
  <si>
    <t>41 to &lt; 42 years</t>
  </si>
  <si>
    <t>42 to &lt; 43 years</t>
  </si>
  <si>
    <t>43 to &lt; 44 years</t>
  </si>
  <si>
    <t>44 to &lt; 45 years</t>
  </si>
  <si>
    <t>45 to &lt; 46 years</t>
  </si>
  <si>
    <t>46 to &lt; 47 years</t>
  </si>
  <si>
    <t>47 to &lt; 48 years</t>
  </si>
  <si>
    <t>48 to &lt; 49 years</t>
  </si>
  <si>
    <t>49 to &lt; 50 years</t>
  </si>
  <si>
    <t>50 to &lt; 51 years</t>
  </si>
  <si>
    <t>≥ 51 years</t>
  </si>
  <si>
    <t>Layered-
Over?</t>
  </si>
  <si>
    <t xml:space="preserve">
Regular
(FT/PT)
or
Casual/
additional
hours
</t>
  </si>
  <si>
    <t xml:space="preserve">
Standard
Hours
per Year
</t>
  </si>
  <si>
    <t xml:space="preserve">
Subtotals:
</t>
  </si>
  <si>
    <t xml:space="preserve">
Gender of
Employee
</t>
  </si>
  <si>
    <t>ED/CEO
Only</t>
  </si>
  <si>
    <t>Delegated
Classifications</t>
  </si>
  <si>
    <t>Life Skills Worker</t>
  </si>
  <si>
    <t>Supported Child Care Worker</t>
  </si>
  <si>
    <t>Finance Manager</t>
  </si>
  <si>
    <t>Schedule E5: Bargaining Unit - Delegated</t>
  </si>
  <si>
    <t>Schedule A4: Bargaining Unit - Delegated</t>
  </si>
  <si>
    <t>Schedule A5: Bargaining Unit - Delegated</t>
  </si>
  <si>
    <t>Total Hours
Paid at
Straight Time
Pay Rate</t>
  </si>
  <si>
    <r>
      <t xml:space="preserve">Backfill
</t>
    </r>
    <r>
      <rPr>
        <sz val="10"/>
        <color rgb="FFFF0000"/>
        <rFont val="Calibri"/>
        <family val="2"/>
        <scheme val="minor"/>
      </rPr>
      <t>(Between Jan. 1 and Dec. 31)</t>
    </r>
  </si>
  <si>
    <t>Weighted Average Wage Rate Calculator</t>
  </si>
  <si>
    <t>Total Paid Straight Time Hours</t>
  </si>
  <si>
    <t>Weighted Average Wage Rate</t>
  </si>
  <si>
    <t>Paid Straight Time Hours</t>
  </si>
  <si>
    <t>Subtotal Wages</t>
  </si>
  <si>
    <t>Subtotal Hours</t>
  </si>
  <si>
    <t>Weighted Average</t>
  </si>
  <si>
    <t>Straight Time Wages</t>
  </si>
  <si>
    <t>Star Garden</t>
  </si>
  <si>
    <t>Paysavvy</t>
  </si>
  <si>
    <t>Accpac / Sage 300</t>
  </si>
  <si>
    <t>Simply Accounting / Sage 50</t>
  </si>
  <si>
    <t>All Other Paid Leave Hours</t>
  </si>
  <si>
    <t>Unpaid Sick Leave Hours</t>
  </si>
  <si>
    <r>
      <t xml:space="preserve">Total Sick Leave Wage Costs
</t>
    </r>
    <r>
      <rPr>
        <sz val="10"/>
        <color rgb="FFFF0000"/>
        <rFont val="Calibri"/>
        <family val="2"/>
        <scheme val="minor"/>
      </rPr>
      <t>(80% pay for Bargaining Unit employees)</t>
    </r>
  </si>
  <si>
    <t>Paid Education, Training, and Orientation Hours</t>
  </si>
  <si>
    <t>Employee Group</t>
  </si>
  <si>
    <t>Management</t>
  </si>
  <si>
    <t>Excluded</t>
  </si>
  <si>
    <t>Benefit Provider</t>
  </si>
  <si>
    <t>CSBT (Community Services Benefit Trust)</t>
  </si>
  <si>
    <t>FABP (Federation Association Benefit Plan)</t>
  </si>
  <si>
    <t>HBT (Health Benefit Trust)</t>
  </si>
  <si>
    <t>Total number of contracts:</t>
  </si>
  <si>
    <t>BC Gaming Grant</t>
  </si>
  <si>
    <t>Schedule Q1: Questions</t>
  </si>
  <si>
    <t>What payroll vendor(s) and/or system(s) does your agency use? Select more than one, if applicable.</t>
  </si>
  <si>
    <t>Group Benefit Provider</t>
  </si>
  <si>
    <t>Group benefit provider 1:</t>
  </si>
  <si>
    <t>Group benefit provider 2 (if applicable):</t>
  </si>
  <si>
    <t>Group benefit provider 3 (if applicable):</t>
  </si>
  <si>
    <t>Short Term Illness and Injury Plan</t>
  </si>
  <si>
    <t>Does your agency have a STIIP (Short Term Illness and Injury Plan) for each employee group?</t>
  </si>
  <si>
    <t>Superior Benefits</t>
  </si>
  <si>
    <t>Does your agency provide to each employee group any of the following superior benefits, as outlined in MOA #2 Re: Superior Benefits and Provisions?</t>
  </si>
  <si>
    <t>Don't know</t>
  </si>
  <si>
    <t>Stay in the social services sector</t>
  </si>
  <si>
    <t>PSPP - Public Sector Pension Plan</t>
  </si>
  <si>
    <t>Participation Status</t>
  </si>
  <si>
    <t>Benefit Type</t>
  </si>
  <si>
    <t>Long Term Disability (LTD)</t>
  </si>
  <si>
    <t>Pension or Retirement Plan</t>
  </si>
  <si>
    <t>Non-Union Classifications</t>
  </si>
  <si>
    <t>Management &amp; Excluded Classifications</t>
  </si>
  <si>
    <t>Day Rate</t>
  </si>
  <si>
    <t>Pension Plan</t>
  </si>
  <si>
    <t>RRSP - Registered Retirement Savings Plan</t>
  </si>
  <si>
    <t>United Way Pension Plan</t>
  </si>
  <si>
    <t>Benchmark/
Integrated/
Layered-Over/
Unique/
Day Rate</t>
  </si>
  <si>
    <t>Who is (are) your agency's group benefit provider(s)? Select more than one, if applicable.</t>
  </si>
  <si>
    <t>What pension or retirement plan does your agency provide to your employees?</t>
  </si>
  <si>
    <t>Bargaining Unit:</t>
  </si>
  <si>
    <t>Non-Union:</t>
  </si>
  <si>
    <t>Portability</t>
  </si>
  <si>
    <t>When regular employees move directly from another CSSEA-member employer, does your agency recognize her service with her previous employer and hours worked in the same or similar classification, for the purpose of vacation entitlement and to determine the appropriate increment step? (Refer to Memorandum of Agreement (MOA) - Social Services Sector Retention and Portability Clause.)</t>
  </si>
  <si>
    <t>Behaviour Consultant</t>
  </si>
  <si>
    <t>Community Connector</t>
  </si>
  <si>
    <t>Emergency Shelter Worker</t>
  </si>
  <si>
    <t>Nurse</t>
  </si>
  <si>
    <t>Supervised Access Worker</t>
  </si>
  <si>
    <t>Other Common Non-Union Classifications</t>
  </si>
  <si>
    <t>Administrative Assistant 3</t>
  </si>
  <si>
    <t>Administrative Assistant 4</t>
  </si>
  <si>
    <t>Administrative Assistant 2</t>
  </si>
  <si>
    <t>Administrative Assistant 1</t>
  </si>
  <si>
    <t>Indigenous Relations and Reconciliation</t>
  </si>
  <si>
    <t>Citizens' Services</t>
  </si>
  <si>
    <t>Environment and Climate Change Strategy</t>
  </si>
  <si>
    <t>Social Development and Poverty Reduction</t>
  </si>
  <si>
    <t>Labour</t>
  </si>
  <si>
    <t>Mental Health and Addictions</t>
  </si>
  <si>
    <t>Public Safety and Solicitor General</t>
  </si>
  <si>
    <t>EFAP - Employee &amp; Family Assistance Program</t>
  </si>
  <si>
    <t>Employee &amp; Family Assistance Program (EFAP)</t>
  </si>
  <si>
    <t>Paid Vacation Hours</t>
  </si>
  <si>
    <r>
      <t xml:space="preserve">Total Additional Hours </t>
    </r>
    <r>
      <rPr>
        <sz val="9"/>
        <color rgb="FFFF0000"/>
        <rFont val="Calibri"/>
        <family val="2"/>
        <scheme val="minor"/>
      </rPr>
      <t>(Casual hours worked by regular part-time employees)</t>
    </r>
  </si>
  <si>
    <r>
      <t xml:space="preserve">Total Casual Hours </t>
    </r>
    <r>
      <rPr>
        <sz val="9"/>
        <color rgb="FFFF0000"/>
        <rFont val="Calibri"/>
        <family val="2"/>
        <scheme val="minor"/>
      </rPr>
      <t>(Casual hours worked by casual employees)</t>
    </r>
  </si>
  <si>
    <r>
      <t xml:space="preserve">Casual </t>
    </r>
    <r>
      <rPr>
        <sz val="9"/>
        <color rgb="FFFF0000"/>
        <rFont val="Calibri"/>
        <family val="2"/>
        <scheme val="minor"/>
      </rPr>
      <t>(Not including regular employees who worked additional hours)</t>
    </r>
  </si>
  <si>
    <t>Building Maintenance Supervisor</t>
  </si>
  <si>
    <t>Live-In Home Support Worker</t>
  </si>
  <si>
    <t>Outreach Worker</t>
  </si>
  <si>
    <t>Social Worker</t>
  </si>
  <si>
    <t>Management Classifications</t>
  </si>
  <si>
    <t>%</t>
  </si>
  <si>
    <t>What % of the
total straight
time hours
were backfill?</t>
  </si>
  <si>
    <t>Delegated Classifications</t>
  </si>
  <si>
    <t>Payroll vendor/system 1:</t>
  </si>
  <si>
    <t>BC Transit</t>
  </si>
  <si>
    <t>Columbia Basin Trust</t>
  </si>
  <si>
    <t>Additional Hours</t>
  </si>
  <si>
    <t>Gender Diverse</t>
  </si>
  <si>
    <t>Gender
Diverse</t>
  </si>
  <si>
    <t>Legal Status</t>
  </si>
  <si>
    <t>Live-In Home Support Workers</t>
  </si>
  <si>
    <t>Licensed Child Care</t>
  </si>
  <si>
    <t>Does your agency employ any live-in home support workers at a flat daily rate?</t>
  </si>
  <si>
    <t>Is your agency a licensed child care program provider in BC?</t>
  </si>
  <si>
    <t>Incorporated Society</t>
  </si>
  <si>
    <t>Registered Company</t>
  </si>
  <si>
    <t>Sole Proprietor</t>
  </si>
  <si>
    <t>Non-Incorporated Partnership</t>
  </si>
  <si>
    <t>What is the legal status of your agency (registered company, sole proprietor, non-incorporated partnership, or incorporated society)?</t>
  </si>
  <si>
    <t>Employment
Status</t>
  </si>
  <si>
    <t>Total Hours Paid
at Straight Time</t>
  </si>
  <si>
    <t>(Automatically calculated)</t>
  </si>
  <si>
    <t>Employer Health Tax (EHT)</t>
  </si>
  <si>
    <t>EI Premium Reduction Program</t>
  </si>
  <si>
    <t>https://www.canada.ca/en/employment-social-development/programs/ei/ei-list/ei-employers/premium-reduction-program.html</t>
  </si>
  <si>
    <t>Are you an employer who has qualified for reduced employer EI premium rates?</t>
  </si>
  <si>
    <t>Professional, scientific and technical services</t>
  </si>
  <si>
    <t>Retail trade, accommodation and food services</t>
  </si>
  <si>
    <t>Finance, insurance and real estate</t>
  </si>
  <si>
    <t>Information, culture and recreation</t>
  </si>
  <si>
    <t>Transportation, warehousing and wholesale trade</t>
  </si>
  <si>
    <t>Manufacturing and construction</t>
  </si>
  <si>
    <t>Business, building and other support services</t>
  </si>
  <si>
    <t>Agriculture and natural resource development</t>
  </si>
  <si>
    <t>Indigenous Services</t>
  </si>
  <si>
    <t>CLBC Funding - Supplementary Question (If Applicable)</t>
  </si>
  <si>
    <t>BC Housing Funding - Supplementary Question (If Applicable)</t>
  </si>
  <si>
    <t>BC School Districts</t>
  </si>
  <si>
    <t>Public administration and other public sector</t>
  </si>
  <si>
    <t>Delegated-Family Preservation Coordinator</t>
  </si>
  <si>
    <t>Schedule Q2: COVID-19 Pandemic-Related Questions</t>
  </si>
  <si>
    <t>Single Site Order (SSO)</t>
  </si>
  <si>
    <t>Was your agency affected by the BC Provincial Health Officer's Facility Staff Assignment Order ("Single Site Order"), which prevented staff from working at more than one long-term care facilities and private hospitals, stand-alone extended-care hospitals, assisted living residences, or provincial mental health facilities?</t>
  </si>
  <si>
    <t>If the answer is yes, please provide the following information in the table below:
-Names of facilities where single site staffing was implemented;
-Site identifier, if applicable (e.g., Assisted Living Registration #);
-Classification(s) of staff who were restricted to work at the single site;
-Number of FTEs (full-time equivalents) by classification who worked at each site.</t>
  </si>
  <si>
    <t>Facility Name or Work Site</t>
  </si>
  <si>
    <r>
      <t xml:space="preserve">Site Identifier
</t>
    </r>
    <r>
      <rPr>
        <sz val="10"/>
        <color rgb="FFFF0000"/>
        <rFont val="Calibri"/>
        <family val="2"/>
        <scheme val="minor"/>
      </rPr>
      <t>(If applicable)</t>
    </r>
  </si>
  <si>
    <r>
      <t xml:space="preserve">Classification </t>
    </r>
    <r>
      <rPr>
        <sz val="10"/>
        <color rgb="FFFF0000"/>
        <rFont val="Calibri"/>
        <family val="2"/>
        <scheme val="minor"/>
      </rPr>
      <t>(One classification per row; if there is more than one classification, please use separate rows.)</t>
    </r>
  </si>
  <si>
    <t>FTE</t>
  </si>
  <si>
    <t>WorkSafeBC Claims</t>
  </si>
  <si>
    <t>Self-Isolation</t>
  </si>
  <si>
    <t>Employee Count</t>
  </si>
  <si>
    <t>Dietitian</t>
  </si>
  <si>
    <t>13-P-LPN</t>
  </si>
  <si>
    <t>16-P-RN</t>
  </si>
  <si>
    <t>16-P-OT</t>
  </si>
  <si>
    <t>16-P-PT</t>
  </si>
  <si>
    <r>
      <t xml:space="preserve">Hours, Employee Count, and Additional Information
</t>
    </r>
    <r>
      <rPr>
        <sz val="11"/>
        <color rgb="FFFF0000"/>
        <rFont val="Calibri"/>
        <family val="2"/>
        <scheme val="minor"/>
      </rPr>
      <t>If an employee is funded through both provincial and non-provincial sources, count as Provincially Funded.</t>
    </r>
  </si>
  <si>
    <r>
      <t xml:space="preserve">New Hires
</t>
    </r>
    <r>
      <rPr>
        <sz val="10"/>
        <color rgb="FFFF0000"/>
        <rFont val="Calibri"/>
        <family val="2"/>
        <scheme val="minor"/>
      </rPr>
      <t>(Between Jan. 1
and Dec. 31)</t>
    </r>
  </si>
  <si>
    <t>Vacancy, Termination, and New Hires</t>
  </si>
  <si>
    <t>Attorney General</t>
  </si>
  <si>
    <t>Funding for
Union
Programs</t>
  </si>
  <si>
    <t>Funding for
Non-Union
Programs</t>
  </si>
  <si>
    <t>Total
Funding Amount</t>
  </si>
  <si>
    <t>Percentage of
Union
Funding</t>
  </si>
  <si>
    <t>Percentage of
Non-Union
Funding</t>
  </si>
  <si>
    <t>Percentage of
Total
Funding</t>
  </si>
  <si>
    <t>Number of
Union
Contracts</t>
  </si>
  <si>
    <t>Number of
Non-Union
Contracts</t>
  </si>
  <si>
    <t>Total Number
of Contracts</t>
  </si>
  <si>
    <t>Energy, Mines and Low Carbon Innovation</t>
  </si>
  <si>
    <t>Municipal Affairs</t>
  </si>
  <si>
    <t>Tourism, Arts, Culture and Sport</t>
  </si>
  <si>
    <r>
      <t xml:space="preserve">Total Hours Paid at Straight Time Pay Rate
</t>
    </r>
    <r>
      <rPr>
        <sz val="10"/>
        <color rgb="FFFF0000"/>
        <rFont val="Calibri"/>
        <family val="2"/>
        <scheme val="minor"/>
      </rPr>
      <t>(Include both worked and non-worked hours; exclude overtime hours.)</t>
    </r>
    <r>
      <rPr>
        <sz val="11"/>
        <color theme="1"/>
        <rFont val="Calibri"/>
        <family val="2"/>
        <scheme val="minor"/>
      </rPr>
      <t xml:space="preserve">
Between January 1, 2021 and December 31, 2021</t>
    </r>
  </si>
  <si>
    <r>
      <rPr>
        <sz val="14"/>
        <color theme="1"/>
        <rFont val="Calibri"/>
        <family val="2"/>
        <scheme val="minor"/>
      </rPr>
      <t>Seniority (Length of Service)</t>
    </r>
    <r>
      <rPr>
        <sz val="11"/>
        <color theme="1"/>
        <rFont val="Calibri"/>
        <family val="2"/>
        <scheme val="minor"/>
      </rPr>
      <t xml:space="preserve">
</t>
    </r>
    <r>
      <rPr>
        <sz val="10"/>
        <color rgb="FFFF0000"/>
        <rFont val="Calibri"/>
        <family val="2"/>
        <scheme val="minor"/>
      </rPr>
      <t>(As of December 31, 2021)</t>
    </r>
  </si>
  <si>
    <r>
      <rPr>
        <sz val="14"/>
        <color theme="1"/>
        <rFont val="Calibri"/>
        <family val="2"/>
        <scheme val="minor"/>
      </rPr>
      <t>Age &amp; Gender</t>
    </r>
    <r>
      <rPr>
        <sz val="11"/>
        <color theme="1"/>
        <rFont val="Calibri"/>
        <family val="2"/>
        <scheme val="minor"/>
      </rPr>
      <t xml:space="preserve">
</t>
    </r>
    <r>
      <rPr>
        <sz val="10"/>
        <color rgb="FFFF0000"/>
        <rFont val="Calibri"/>
        <family val="2"/>
        <scheme val="minor"/>
      </rPr>
      <t>(As of December 31, 2021)</t>
    </r>
  </si>
  <si>
    <r>
      <t xml:space="preserve">Number of Employees as of December 31, 2021
</t>
    </r>
    <r>
      <rPr>
        <sz val="10"/>
        <color rgb="FFFF0000"/>
        <rFont val="Calibri"/>
        <family val="2"/>
        <scheme val="minor"/>
      </rPr>
      <t>(For employees who are funded through both provincial and non-provincial sources, count only as Provincially Funded.)</t>
    </r>
  </si>
  <si>
    <r>
      <rPr>
        <sz val="14"/>
        <color theme="1"/>
        <rFont val="Calibri"/>
        <family val="2"/>
        <scheme val="minor"/>
      </rPr>
      <t>Group Benefit Participation</t>
    </r>
    <r>
      <rPr>
        <sz val="11"/>
        <color theme="1"/>
        <rFont val="Calibri"/>
        <family val="2"/>
        <scheme val="minor"/>
      </rPr>
      <t xml:space="preserve">
</t>
    </r>
    <r>
      <rPr>
        <sz val="10"/>
        <color rgb="FFFF0000"/>
        <rFont val="Calibri"/>
        <family val="2"/>
        <scheme val="minor"/>
      </rPr>
      <t>(As of December 31, 2021)</t>
    </r>
  </si>
  <si>
    <r>
      <t xml:space="preserve">Number of Terminated Employees by Age, Gender, Length of Service, and Region
</t>
    </r>
    <r>
      <rPr>
        <sz val="10"/>
        <color rgb="FFFF0000"/>
        <rFont val="Calibri"/>
        <family val="2"/>
        <scheme val="minor"/>
      </rPr>
      <t>(Between January 1 and December 31, 2021)</t>
    </r>
  </si>
  <si>
    <r>
      <t xml:space="preserve">JJEP and Paraprofessional Grid Level by Classification (Effective </t>
    </r>
    <r>
      <rPr>
        <b/>
        <sz val="12"/>
        <color theme="1"/>
        <rFont val="Calibri"/>
        <family val="2"/>
        <scheme val="minor"/>
      </rPr>
      <t>April 1, 2021</t>
    </r>
    <r>
      <rPr>
        <sz val="12"/>
        <color theme="1"/>
        <rFont val="Calibri"/>
        <family val="2"/>
        <scheme val="minor"/>
      </rPr>
      <t>)</t>
    </r>
  </si>
  <si>
    <r>
      <t xml:space="preserve">JJEP and Paraprofessional Wage Grid (Effective </t>
    </r>
    <r>
      <rPr>
        <b/>
        <sz val="12"/>
        <color theme="1"/>
        <rFont val="Calibri"/>
        <family val="2"/>
        <scheme val="minor"/>
      </rPr>
      <t>April 1, 2021</t>
    </r>
    <r>
      <rPr>
        <sz val="12"/>
        <color theme="1"/>
        <rFont val="Calibri"/>
        <family val="2"/>
        <scheme val="minor"/>
      </rPr>
      <t>)</t>
    </r>
  </si>
  <si>
    <r>
      <t xml:space="preserve">Indigenous Services Delegated Programs Wage Grid (Effective </t>
    </r>
    <r>
      <rPr>
        <b/>
        <sz val="12"/>
        <color theme="1"/>
        <rFont val="Calibri"/>
        <family val="2"/>
        <scheme val="minor"/>
      </rPr>
      <t>April 1, 2021</t>
    </r>
    <r>
      <rPr>
        <sz val="12"/>
        <color theme="1"/>
        <rFont val="Calibri"/>
        <family val="2"/>
        <scheme val="minor"/>
      </rPr>
      <t>)</t>
    </r>
  </si>
  <si>
    <r>
      <t xml:space="preserve">Summary of PCPSA BCGEU Salary Grid (Effective </t>
    </r>
    <r>
      <rPr>
        <b/>
        <sz val="12"/>
        <color theme="1"/>
        <rFont val="Calibri"/>
        <family val="2"/>
        <scheme val="minor"/>
      </rPr>
      <t>April 1, 2021</t>
    </r>
    <r>
      <rPr>
        <sz val="12"/>
        <color theme="1"/>
        <rFont val="Calibri"/>
        <family val="2"/>
        <scheme val="minor"/>
      </rPr>
      <t>)</t>
    </r>
  </si>
  <si>
    <t>14-P-LPN</t>
  </si>
  <si>
    <t>17-P-RN</t>
  </si>
  <si>
    <t>17-P-SLP</t>
  </si>
  <si>
    <t>18-P-SLP</t>
  </si>
  <si>
    <t>17-P-OT</t>
  </si>
  <si>
    <t>17-P-PT</t>
  </si>
  <si>
    <r>
      <t xml:space="preserve">Demographic Information of </t>
    </r>
    <r>
      <rPr>
        <b/>
        <u/>
        <sz val="14"/>
        <color theme="1"/>
        <rFont val="Calibri"/>
        <family val="2"/>
        <scheme val="minor"/>
      </rPr>
      <t>Provincially Funded,</t>
    </r>
    <r>
      <rPr>
        <sz val="14"/>
        <color theme="1"/>
        <rFont val="Calibri"/>
        <family val="2"/>
        <scheme val="minor"/>
      </rPr>
      <t xml:space="preserve"> Active Employees</t>
    </r>
  </si>
  <si>
    <t>Provincial Funding as % of Total Funding</t>
  </si>
  <si>
    <t>Non-Provincial Funding as % of Total Funding</t>
  </si>
  <si>
    <t>Provincial Funding</t>
  </si>
  <si>
    <t>Non-Provincial Funding</t>
  </si>
  <si>
    <t>Community Justice</t>
  </si>
  <si>
    <t>Community Living Services</t>
  </si>
  <si>
    <t>Housing Services</t>
  </si>
  <si>
    <t>Immigrant Services</t>
  </si>
  <si>
    <t>Women's Services</t>
  </si>
  <si>
    <t>Child &amp; Family Services</t>
  </si>
  <si>
    <t>Service Subdivision</t>
  </si>
  <si>
    <t>Total Overtime Hours</t>
  </si>
  <si>
    <t>(Automatically calculated from the Home Schedule)</t>
  </si>
  <si>
    <t>Total Provincially Funded</t>
  </si>
  <si>
    <t>Total Non-Provincially Funded</t>
  </si>
  <si>
    <r>
      <t xml:space="preserve">Total Hours Paid at the </t>
    </r>
    <r>
      <rPr>
        <b/>
        <u/>
        <sz val="11"/>
        <color theme="1"/>
        <rFont val="Calibri"/>
        <family val="2"/>
        <scheme val="minor"/>
      </rPr>
      <t>Single Site Order</t>
    </r>
    <r>
      <rPr>
        <sz val="11"/>
        <color theme="1"/>
        <rFont val="Calibri"/>
        <family val="2"/>
        <scheme val="minor"/>
      </rPr>
      <t xml:space="preserve"> Pay Rate
</t>
    </r>
    <r>
      <rPr>
        <sz val="10"/>
        <color rgb="FFFF0000"/>
        <rFont val="Calibri"/>
        <family val="2"/>
        <scheme val="minor"/>
      </rPr>
      <t>Between January 1, 2021 and December 31, 2021</t>
    </r>
  </si>
  <si>
    <t>Mandatory Vaccination Status Order</t>
  </si>
  <si>
    <t>New employer - Promotion with new employer</t>
  </si>
  <si>
    <t>Discharged for cause - Unspecified reason</t>
  </si>
  <si>
    <t>Discharged for cause - Mandatory Vaccination Status Order</t>
  </si>
  <si>
    <t>Resigned - Unspecified reason</t>
  </si>
  <si>
    <t>Resigned - Mandatory Vaccination Status Order</t>
  </si>
  <si>
    <t>Resigned - Didn't like my job</t>
  </si>
  <si>
    <t>Resigned - Personal and/or family issues</t>
  </si>
  <si>
    <t>New Employer - Increase in hours of work</t>
  </si>
  <si>
    <t>New Employer - Better working conditions with new employer</t>
  </si>
  <si>
    <t>New Employer - Increase in wages/benefits with new employer</t>
  </si>
  <si>
    <t>New Employer - Unspecified reason</t>
  </si>
  <si>
    <t>Layoff - Program closure</t>
  </si>
  <si>
    <t>Layoff - Limited availability</t>
  </si>
  <si>
    <t>Layoff - Shortage of work</t>
  </si>
  <si>
    <t>Resigned - Health reasons</t>
  </si>
  <si>
    <t>Disability</t>
  </si>
  <si>
    <t>Death of the employee</t>
  </si>
  <si>
    <t>Is your agency covered by the PHO's mandatory vaccination status Order, under which employees must have received a first dose and a second dose by the specified dates or have applied for and secured an exemption to be permitted to work, and employees who do not meet the vaccination status requirements are placed on unpaid leave of absence?</t>
  </si>
  <si>
    <t>Single-Site Order
Straight-Time Wage Costs</t>
  </si>
  <si>
    <t>Agriculture and Food</t>
  </si>
  <si>
    <t>Education and Child Care</t>
  </si>
  <si>
    <t>Emergency Management and Climate Readiness</t>
  </si>
  <si>
    <t>Forests</t>
  </si>
  <si>
    <t>Housing</t>
  </si>
  <si>
    <t>Jobs, Economic Development and Innovation</t>
  </si>
  <si>
    <t>Post Secondary Education and Future Skills</t>
  </si>
  <si>
    <t>Water, Land and Resource Stewardship</t>
  </si>
  <si>
    <t>For the period of January 1, 2022 to December 31, 2022</t>
  </si>
  <si>
    <t>Between January 1, 2022 and December 31, 2022</t>
  </si>
  <si>
    <t>As of December 31, 2022</t>
  </si>
  <si>
    <t>Please enter the Employer Health Tax (EHT) amount payable for the calendar year January 1, 2022 to December 31, 2022:</t>
  </si>
  <si>
    <t>If you received funding from BC Housing between January 1 and December 31, 2022, what percentage of the funding is for employee compensation?</t>
  </si>
  <si>
    <t>If you received funding from Community Living BC between January 1 and December 31, 2022, what is the total dollar amount you paid in the calendar year to home share providers, not including user fees and oversight?</t>
  </si>
  <si>
    <t>If the answer is yes, how many eligible employees have been credited with portable benefits between January 1 and December 31, 2022?</t>
  </si>
  <si>
    <t>Did your agency submit any WorkSafeBC claims related to the COVID-19 pandemic between January 1, 2022 and December 31, 2022?</t>
  </si>
  <si>
    <t>If the answer is yes, how many WorkSafeBC claims related to the COVID-19 pandemic were submitted between January 1, 2022 and December 31, 2022?</t>
  </si>
  <si>
    <t>Were any of your agency's employees required to self-isolate due to COVID-19 between January 1, 2022 and December 31, 2022?
(Individuals need to self-isolate if they are travelling to BC from outside of Canada, have COVID-19, have symptoms of COVID-19, are a close contact of a person with COVID-19, or live in a household with other people and at least one person has COVID-19.)</t>
  </si>
  <si>
    <t>If the answer is yes, how many employees were required to self-isolate due to COVID-19 between January 1, 2022 and December 31, 2022?</t>
  </si>
  <si>
    <t>Total Hours Paid at Straight Time Pay Rate
(Include both worked and non-worked hours; exclude overtime hours.)
Between January 1, 2022 and December 31, 2022</t>
  </si>
  <si>
    <t>Total Hours Paid at the Single Site Order Pay Rate
Between January 1, 2022 and December 31, 2022</t>
  </si>
  <si>
    <t>Number of Employees as of December 31, 2022
(For employees who are funded through both provincial and non-provincial sources, count only as Provincially Funded.)</t>
  </si>
  <si>
    <t>Seniority (Length of Service)
(As of December 31, 2022)</t>
  </si>
  <si>
    <t>Age &amp; Gender
(As of December 31, 2022)</t>
  </si>
  <si>
    <t>Group Benefit Participation
(As of December 31, 2022)</t>
  </si>
  <si>
    <t>Salary Information, Total Straight Time Pay, and Total Hours Paid at Straight Time Pay Rate
(Include both worked and non-worked hours; exclude overtime hours.)
Between January 1, 2022 and December 31, 2022</t>
  </si>
  <si>
    <t>Number of Active Employees
(As of December 31, 2022)</t>
  </si>
  <si>
    <t>Total Regular and Casual Hours
(Between January 1 and December 31, 2022)</t>
  </si>
  <si>
    <t>Number of Active Employees by Region
(As of December 31, 2022)</t>
  </si>
  <si>
    <t>Sick Leave, Annual Leave, and Overtime Utilization
(Between January 1 and December 31, 2022)</t>
  </si>
  <si>
    <t>Number of Active Employees by Union
(As of December 31, 2022)</t>
  </si>
  <si>
    <t>Total Compensation Costs between January 1 and December 31, 2022</t>
  </si>
  <si>
    <t>Average Time to Fill Vacancies
(Between January 1 and December 31, 2022)</t>
  </si>
  <si>
    <t>Reasons for Termination
(Between January 1 and December 31, 2022)</t>
  </si>
  <si>
    <t>Where do terminated employees go to work, as far as you are aware?
(Of all employees terminated between January 1 and December 31, 2022)</t>
  </si>
  <si>
    <t>Number of Terminated Employees by Age, Gender, Length of Service, and Region
(Between January 1 and December 31, 2022)</t>
  </si>
  <si>
    <r>
      <t xml:space="preserve">New Hires External
</t>
    </r>
    <r>
      <rPr>
        <sz val="10"/>
        <color rgb="FFFF0000"/>
        <rFont val="Calibri"/>
        <family val="2"/>
        <scheme val="minor"/>
      </rPr>
      <t>(Between Jan. 1
and Dec. 31)</t>
    </r>
  </si>
  <si>
    <r>
      <t xml:space="preserve">New Hires Internal
</t>
    </r>
    <r>
      <rPr>
        <sz val="10"/>
        <color rgb="FFFF0000"/>
        <rFont val="Calibri"/>
        <family val="2"/>
        <scheme val="minor"/>
      </rPr>
      <t>(Between Jan. 1
and Dec. 31)</t>
    </r>
  </si>
  <si>
    <t>Regular Employees</t>
  </si>
  <si>
    <t>Casual Employees</t>
  </si>
  <si>
    <r>
      <t xml:space="preserve">Paid Sick Leave Hours </t>
    </r>
    <r>
      <rPr>
        <sz val="11"/>
        <color rgb="FFFF0000"/>
        <rFont val="Calibri"/>
        <family val="2"/>
        <scheme val="minor"/>
      </rPr>
      <t>(Regular)</t>
    </r>
  </si>
  <si>
    <r>
      <t xml:space="preserve">Paid Sick Leave Hours </t>
    </r>
    <r>
      <rPr>
        <sz val="11"/>
        <color rgb="FFFF0000"/>
        <rFont val="Calibri"/>
        <family val="2"/>
        <scheme val="minor"/>
      </rPr>
      <t>(Casual)</t>
    </r>
  </si>
  <si>
    <t>Communications Specialist</t>
  </si>
  <si>
    <t>Contract Specialist / Administrator</t>
  </si>
  <si>
    <t>Controller</t>
  </si>
  <si>
    <t>Executive Assistant</t>
  </si>
  <si>
    <t>HR Assistant</t>
  </si>
  <si>
    <t>HR Generalist</t>
  </si>
  <si>
    <t>HR Manager</t>
  </si>
  <si>
    <t>IT Manager</t>
  </si>
  <si>
    <t>IT Specialist</t>
  </si>
  <si>
    <t>Office Manager/  Administrative Supervisor</t>
  </si>
  <si>
    <t>Payroll Administrator / Specialist</t>
  </si>
  <si>
    <t>Payroll Assistant</t>
  </si>
  <si>
    <t>Payroll Manager</t>
  </si>
  <si>
    <t>Program Director Clinical (3rd level)</t>
  </si>
  <si>
    <t>Quality Advisor/ Specialist</t>
  </si>
  <si>
    <r>
      <t xml:space="preserve">This section is required for the completion of the survey. All cells colored red require a response. If the value is 0, please enter 0.
Please enter the </t>
    </r>
    <r>
      <rPr>
        <b/>
        <u/>
        <sz val="11"/>
        <color rgb="FFFF0000"/>
        <rFont val="Calibri"/>
        <family val="2"/>
        <scheme val="minor"/>
      </rPr>
      <t>employer's costs only.</t>
    </r>
  </si>
  <si>
    <t>2023 Compensation and Employee Turnover Report</t>
  </si>
  <si>
    <t>ED/CEO</t>
  </si>
  <si>
    <t>Director of Finance/CFO</t>
  </si>
  <si>
    <t>Director of HR/ CHRO</t>
  </si>
  <si>
    <t>Top Clinical position in Agency</t>
  </si>
  <si>
    <t>Top Operations position in Agency</t>
  </si>
  <si>
    <t>Program Director Non-Clinical (3rd level)</t>
  </si>
  <si>
    <t>Program Manager Clinical (2nd Level Supervisor)</t>
  </si>
  <si>
    <t>Program Manager Non-Clinical (2nd Level Supervisor)</t>
  </si>
  <si>
    <t>Program Supervisor Non-Clinical (1st Level Supervisor)</t>
  </si>
  <si>
    <t>Special Projects Coordinator</t>
  </si>
  <si>
    <t>Home Share Manager</t>
  </si>
  <si>
    <t>Quality Manager</t>
  </si>
  <si>
    <t>Fundraising/ Fund Development Manager</t>
  </si>
  <si>
    <t>Fundraising/ Fund Development Specialist</t>
  </si>
  <si>
    <t>Property/Facility Manager</t>
  </si>
  <si>
    <t>Maintenance Manager / Coordinator</t>
  </si>
  <si>
    <t>Finance Officer/ Bookkeeper</t>
  </si>
  <si>
    <t>Finance/Accounting Assistant</t>
  </si>
  <si>
    <t>HR Specialist</t>
  </si>
  <si>
    <t>likertAgree</t>
  </si>
  <si>
    <t>Strongly Agree</t>
  </si>
  <si>
    <t>Agree</t>
  </si>
  <si>
    <t>Neither Agree nor Disagree</t>
  </si>
  <si>
    <t>Disagree</t>
  </si>
  <si>
    <t>Strongly Disagree</t>
  </si>
  <si>
    <t>Recruitment</t>
  </si>
  <si>
    <r>
      <t xml:space="preserve">We have a problem in </t>
    </r>
    <r>
      <rPr>
        <b/>
        <u/>
        <sz val="11"/>
        <color theme="1"/>
        <rFont val="Calibri"/>
        <family val="2"/>
        <scheme val="minor"/>
      </rPr>
      <t>recruiting</t>
    </r>
    <r>
      <rPr>
        <sz val="11"/>
        <color theme="1"/>
        <rFont val="Calibri"/>
        <family val="2"/>
        <scheme val="minor"/>
      </rPr>
      <t xml:space="preserve"> Full Time employees</t>
    </r>
  </si>
  <si>
    <r>
      <t xml:space="preserve">We have a problem in </t>
    </r>
    <r>
      <rPr>
        <b/>
        <u/>
        <sz val="11"/>
        <color theme="1"/>
        <rFont val="Calibri"/>
        <family val="2"/>
        <scheme val="minor"/>
      </rPr>
      <t>recruiting</t>
    </r>
    <r>
      <rPr>
        <sz val="11"/>
        <color theme="1"/>
        <rFont val="Calibri"/>
        <family val="2"/>
        <scheme val="minor"/>
      </rPr>
      <t xml:space="preserve"> Part Time emploees</t>
    </r>
  </si>
  <si>
    <r>
      <t xml:space="preserve">We have a problem in </t>
    </r>
    <r>
      <rPr>
        <b/>
        <u/>
        <sz val="11"/>
        <color theme="1"/>
        <rFont val="Calibri"/>
        <family val="2"/>
        <scheme val="minor"/>
      </rPr>
      <t>recruiting</t>
    </r>
    <r>
      <rPr>
        <sz val="11"/>
        <color theme="1"/>
        <rFont val="Calibri"/>
        <family val="2"/>
        <scheme val="minor"/>
      </rPr>
      <t xml:space="preserve"> Casual employees</t>
    </r>
  </si>
  <si>
    <t>Recruitment Situation in the Past 2 Years</t>
  </si>
  <si>
    <r>
      <rPr>
        <b/>
        <u/>
        <sz val="11"/>
        <color theme="1"/>
        <rFont val="Calibri"/>
        <family val="2"/>
        <scheme val="minor"/>
      </rPr>
      <t>Recruiting</t>
    </r>
    <r>
      <rPr>
        <sz val="11"/>
        <color theme="1"/>
        <rFont val="Calibri"/>
        <family val="2"/>
        <scheme val="minor"/>
      </rPr>
      <t xml:space="preserve"> Full-Time employees in the past 2 years has been difficult</t>
    </r>
  </si>
  <si>
    <r>
      <rPr>
        <b/>
        <u/>
        <sz val="11"/>
        <color theme="1"/>
        <rFont val="Calibri"/>
        <family val="2"/>
        <scheme val="minor"/>
      </rPr>
      <t>Recruiting</t>
    </r>
    <r>
      <rPr>
        <sz val="11"/>
        <color theme="1"/>
        <rFont val="Calibri"/>
        <family val="2"/>
        <scheme val="minor"/>
      </rPr>
      <t xml:space="preserve"> Part-Time employees in the past 2 years has been difficult</t>
    </r>
  </si>
  <si>
    <r>
      <rPr>
        <b/>
        <u/>
        <sz val="11"/>
        <color theme="1"/>
        <rFont val="Calibri"/>
        <family val="2"/>
        <scheme val="minor"/>
      </rPr>
      <t>Recruiting</t>
    </r>
    <r>
      <rPr>
        <sz val="11"/>
        <color theme="1"/>
        <rFont val="Calibri"/>
        <family val="2"/>
        <scheme val="minor"/>
      </rPr>
      <t xml:space="preserve"> Casual employees in the past 2 years has been difficult</t>
    </r>
  </si>
  <si>
    <t>Retention</t>
  </si>
  <si>
    <r>
      <t xml:space="preserve">We have a problem in </t>
    </r>
    <r>
      <rPr>
        <b/>
        <u/>
        <sz val="11"/>
        <color theme="1"/>
        <rFont val="Calibri"/>
        <family val="2"/>
        <scheme val="minor"/>
      </rPr>
      <t>retaining</t>
    </r>
    <r>
      <rPr>
        <sz val="11"/>
        <color theme="1"/>
        <rFont val="Calibri"/>
        <family val="2"/>
        <scheme val="minor"/>
      </rPr>
      <t xml:space="preserve"> Full Time employees</t>
    </r>
  </si>
  <si>
    <r>
      <t xml:space="preserve">We have a problem in </t>
    </r>
    <r>
      <rPr>
        <b/>
        <u/>
        <sz val="11"/>
        <color theme="1"/>
        <rFont val="Calibri"/>
        <family val="2"/>
        <scheme val="minor"/>
      </rPr>
      <t>retaining</t>
    </r>
    <r>
      <rPr>
        <sz val="11"/>
        <color theme="1"/>
        <rFont val="Calibri"/>
        <family val="2"/>
        <scheme val="minor"/>
      </rPr>
      <t xml:space="preserve"> Casual employees</t>
    </r>
  </si>
  <si>
    <r>
      <rPr>
        <b/>
        <u/>
        <sz val="11"/>
        <color theme="1"/>
        <rFont val="Calibri"/>
        <family val="2"/>
        <scheme val="minor"/>
      </rPr>
      <t>Retaining</t>
    </r>
    <r>
      <rPr>
        <sz val="11"/>
        <color theme="1"/>
        <rFont val="Calibri"/>
        <family val="2"/>
        <scheme val="minor"/>
      </rPr>
      <t xml:space="preserve"> Full-Time employees in the past 2 years has been difficult</t>
    </r>
  </si>
  <si>
    <r>
      <rPr>
        <b/>
        <u/>
        <sz val="11"/>
        <color theme="1"/>
        <rFont val="Calibri"/>
        <family val="2"/>
        <scheme val="minor"/>
      </rPr>
      <t>Retaining</t>
    </r>
    <r>
      <rPr>
        <sz val="11"/>
        <color theme="1"/>
        <rFont val="Calibri"/>
        <family val="2"/>
        <scheme val="minor"/>
      </rPr>
      <t xml:space="preserve"> Part-Time employees in the past 2 years has been difficult</t>
    </r>
  </si>
  <si>
    <r>
      <rPr>
        <b/>
        <u/>
        <sz val="11"/>
        <color theme="1"/>
        <rFont val="Calibri"/>
        <family val="2"/>
        <scheme val="minor"/>
      </rPr>
      <t>Retaining</t>
    </r>
    <r>
      <rPr>
        <sz val="11"/>
        <color theme="1"/>
        <rFont val="Calibri"/>
        <family val="2"/>
        <scheme val="minor"/>
      </rPr>
      <t xml:space="preserve"> Casual employees in the past 2 years has been difficult</t>
    </r>
  </si>
  <si>
    <t>To the best of your ability, please indiciate how many of those newly hired CLBC funded employees came from outside of the social services sector?</t>
  </si>
  <si>
    <t>(leave blank if unable to answer or if not applicable)</t>
  </si>
  <si>
    <t>How many of your agency's new hires (between January 1, 2022 and December 31, 2022), both internal and external, provide services for CLBC programs?</t>
  </si>
  <si>
    <t>To the best of your knowledge, how many of these new employees are new to the sector, having not worked in a CLBC residential and/or non-residential program before?</t>
  </si>
  <si>
    <t>Schedule Q3: Questions</t>
  </si>
  <si>
    <r>
      <t xml:space="preserve">We have a problem in </t>
    </r>
    <r>
      <rPr>
        <b/>
        <u/>
        <sz val="11"/>
        <color theme="1"/>
        <rFont val="Calibri"/>
        <family val="2"/>
        <scheme val="minor"/>
      </rPr>
      <t>retaining</t>
    </r>
    <r>
      <rPr>
        <sz val="11"/>
        <color theme="1"/>
        <rFont val="Calibri"/>
        <family val="2"/>
        <scheme val="minor"/>
      </rPr>
      <t xml:space="preserve"> Part Time employees</t>
    </r>
  </si>
  <si>
    <t>Other Provincial Funding</t>
  </si>
  <si>
    <t>Please indicate your answer to the following statements, on a scale from "Strongly Agree" to "Strongly Disagree":</t>
  </si>
  <si>
    <t>yes/no</t>
  </si>
  <si>
    <t>No</t>
  </si>
  <si>
    <t>Yes</t>
  </si>
  <si>
    <t>Please indicate if your agency provides the following services. Indicate Yes for all that apply.</t>
  </si>
  <si>
    <t>IMPORTANT: ENTER INFORMATION IN THE GREEN, RED AND BLUE CELLS ONLY</t>
  </si>
  <si>
    <t>Retention Situation in the Past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</si>
</sst>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quot;$&quot;#,##0.00;[Red]\-&quot;$&quot;#,##0.00"/>
    <numFmt numFmtId="165" formatCode="0.0%"/>
    <numFmt numFmtId="166" formatCode="0.0"/>
    <numFmt numFmtId="167" formatCode="#,##0.0"/>
    <numFmt numFmtId="168" formatCode="0.0000"/>
  </numFmts>
  <fonts count="27" x14ac:knownFonts="1">
    <font>
      <sz val="11"/>
      <color theme="1"/>
      <name val="Calibri"/>
      <family val="2"/>
      <scheme val="minor"/>
    </font>
    <font>
      <sz val="14"/>
      <color theme="1"/>
      <name val="Calibri"/>
      <family val="2"/>
      <scheme val="minor"/>
    </font>
    <font>
      <sz val="12"/>
      <color theme="1"/>
      <name val="Calibri"/>
      <family val="2"/>
      <scheme val="minor"/>
    </font>
    <font>
      <sz val="11"/>
      <color theme="0"/>
      <name val="Calibri"/>
      <family val="2"/>
      <scheme val="minor"/>
    </font>
    <font>
      <i/>
      <sz val="12"/>
      <color theme="1"/>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2"/>
      <color theme="1"/>
      <name val="Calibri"/>
      <family val="2"/>
      <scheme val="minor"/>
    </font>
    <font>
      <b/>
      <sz val="10"/>
      <color theme="1"/>
      <name val="Calibri"/>
      <family val="2"/>
      <scheme val="minor"/>
    </font>
    <font>
      <b/>
      <sz val="11"/>
      <color rgb="FFFA7D00"/>
      <name val="Calibri"/>
      <family val="2"/>
      <scheme val="minor"/>
    </font>
    <font>
      <i/>
      <sz val="10"/>
      <color theme="1"/>
      <name val="Calibri"/>
      <family val="2"/>
      <scheme val="minor"/>
    </font>
    <font>
      <b/>
      <sz val="14"/>
      <color theme="1"/>
      <name val="Calibri"/>
      <family val="2"/>
      <scheme val="minor"/>
    </font>
    <font>
      <sz val="9"/>
      <color theme="1"/>
      <name val="Calibri"/>
      <family val="2"/>
      <scheme val="minor"/>
    </font>
    <font>
      <sz val="9"/>
      <color rgb="FFFF0000"/>
      <name val="Calibri"/>
      <family val="2"/>
      <scheme val="minor"/>
    </font>
    <font>
      <b/>
      <u/>
      <sz val="11"/>
      <color theme="1"/>
      <name val="Calibri"/>
      <family val="2"/>
      <scheme val="minor"/>
    </font>
    <font>
      <u/>
      <sz val="11"/>
      <color theme="10"/>
      <name val="Calibri"/>
      <family val="2"/>
      <scheme val="minor"/>
    </font>
    <font>
      <sz val="11"/>
      <color theme="1"/>
      <name val="Calibri"/>
      <family val="2"/>
    </font>
    <font>
      <b/>
      <u/>
      <sz val="14"/>
      <color theme="1"/>
      <name val="Calibri"/>
      <family val="2"/>
      <scheme val="minor"/>
    </font>
    <font>
      <b/>
      <u/>
      <sz val="11"/>
      <color rgb="FFFF0000"/>
      <name val="Calibri"/>
      <family val="2"/>
      <scheme val="minor"/>
    </font>
    <font>
      <b/>
      <sz val="11"/>
      <color theme="1"/>
      <name val="Calibri"/>
      <family val="2"/>
      <scheme val="minor"/>
    </font>
  </fonts>
  <fills count="1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2F2F2"/>
      </patternFill>
    </fill>
    <fill>
      <patternFill patternType="solid">
        <fgColor theme="6"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B8CCE4"/>
        <bgColor rgb="FF000000"/>
      </patternFill>
    </fill>
    <fill>
      <patternFill patternType="solid">
        <fgColor theme="7" tint="0.79998168889431442"/>
        <bgColor indexed="64"/>
      </patternFill>
    </fill>
    <fill>
      <patternFill patternType="solid">
        <fgColor theme="9" tint="0.79998168889431442"/>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6" fillId="10" borderId="79" applyNumberFormat="0" applyAlignment="0" applyProtection="0"/>
    <xf numFmtId="0" fontId="22" fillId="0" borderId="0" applyNumberFormat="0" applyFill="0" applyBorder="0" applyAlignment="0" applyProtection="0"/>
  </cellStyleXfs>
  <cellXfs count="1218">
    <xf numFmtId="0" fontId="0" fillId="0" borderId="0" xfId="0"/>
    <xf numFmtId="0" fontId="0" fillId="2" borderId="0" xfId="0" applyFill="1" applyProtection="1"/>
    <xf numFmtId="0" fontId="0" fillId="3" borderId="0" xfId="0" applyFill="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0" fillId="3" borderId="4" xfId="0" applyFill="1" applyBorder="1" applyProtection="1"/>
    <xf numFmtId="0" fontId="0" fillId="4" borderId="0" xfId="0" applyFill="1" applyProtection="1"/>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48" xfId="0" applyFont="1" applyFill="1" applyBorder="1" applyAlignment="1">
      <alignment horizontal="left" vertical="center"/>
    </xf>
    <xf numFmtId="0" fontId="4" fillId="3" borderId="53" xfId="0" applyFont="1" applyFill="1" applyBorder="1" applyAlignment="1">
      <alignment horizontal="center" vertical="center"/>
    </xf>
    <xf numFmtId="0" fontId="0" fillId="3" borderId="1" xfId="0" applyFill="1" applyBorder="1" applyAlignment="1">
      <alignment horizontal="center" vertical="center"/>
    </xf>
    <xf numFmtId="0" fontId="0" fillId="3" borderId="38" xfId="0" applyFill="1" applyBorder="1" applyAlignment="1">
      <alignment horizontal="center" vertical="center"/>
    </xf>
    <xf numFmtId="0" fontId="0" fillId="3" borderId="1" xfId="0" applyFill="1" applyBorder="1" applyAlignment="1">
      <alignment horizontal="left" vertical="center"/>
    </xf>
    <xf numFmtId="0" fontId="3" fillId="8" borderId="0" xfId="0" applyFont="1" applyFill="1" applyAlignment="1">
      <alignment horizontal="center"/>
    </xf>
    <xf numFmtId="0" fontId="0" fillId="3" borderId="1" xfId="0" applyFont="1" applyFill="1" applyBorder="1" applyAlignment="1">
      <alignment horizontal="left" vertical="center" wrapText="1"/>
    </xf>
    <xf numFmtId="0" fontId="5" fillId="4" borderId="0" xfId="0" applyFont="1" applyFill="1" applyProtection="1"/>
    <xf numFmtId="0" fontId="6" fillId="3" borderId="39"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45"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45" xfId="0" applyFont="1" applyFill="1" applyBorder="1" applyAlignment="1">
      <alignment horizontal="center" vertical="center" wrapText="1"/>
    </xf>
    <xf numFmtId="0" fontId="6" fillId="3" borderId="45" xfId="0" applyFont="1" applyFill="1" applyBorder="1" applyAlignment="1">
      <alignment horizontal="center" vertical="center"/>
    </xf>
    <xf numFmtId="0" fontId="6" fillId="3" borderId="50" xfId="0" applyFont="1" applyFill="1" applyBorder="1" applyAlignment="1">
      <alignment horizontal="center" vertical="center"/>
    </xf>
    <xf numFmtId="0" fontId="0" fillId="3" borderId="11" xfId="0" applyFont="1" applyFill="1" applyBorder="1" applyAlignment="1">
      <alignment vertical="center" shrinkToFit="1"/>
    </xf>
    <xf numFmtId="0" fontId="0" fillId="3" borderId="12" xfId="0" applyFont="1" applyFill="1" applyBorder="1" applyAlignment="1">
      <alignment vertical="center" shrinkToFit="1"/>
    </xf>
    <xf numFmtId="0" fontId="0" fillId="3" borderId="22" xfId="0" applyFont="1" applyFill="1" applyBorder="1" applyAlignment="1">
      <alignment horizontal="center" vertical="center" shrinkToFit="1"/>
    </xf>
    <xf numFmtId="0" fontId="0" fillId="3" borderId="13" xfId="0" applyFont="1" applyFill="1" applyBorder="1" applyAlignment="1">
      <alignment vertical="center" shrinkToFit="1"/>
    </xf>
    <xf numFmtId="0" fontId="0" fillId="3" borderId="14" xfId="0" applyFont="1" applyFill="1" applyBorder="1" applyAlignment="1">
      <alignment vertical="center" shrinkToFit="1"/>
    </xf>
    <xf numFmtId="0" fontId="0" fillId="3" borderId="23" xfId="0" applyFont="1" applyFill="1" applyBorder="1" applyAlignment="1">
      <alignment horizontal="center" vertical="center" shrinkToFit="1"/>
    </xf>
    <xf numFmtId="0" fontId="0" fillId="2"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0" fillId="4" borderId="53"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54" xfId="0" applyFont="1" applyFill="1" applyBorder="1" applyAlignment="1">
      <alignment horizontal="center" vertical="center" wrapText="1"/>
    </xf>
    <xf numFmtId="0" fontId="0" fillId="4" borderId="3" xfId="0" applyFont="1" applyFill="1" applyBorder="1" applyAlignment="1">
      <alignment horizontal="center" vertical="center"/>
    </xf>
    <xf numFmtId="0" fontId="0" fillId="4" borderId="0" xfId="0" applyFont="1" applyFill="1" applyAlignment="1">
      <alignment horizontal="center" vertical="center"/>
    </xf>
    <xf numFmtId="0" fontId="0" fillId="3" borderId="0" xfId="0" applyFont="1" applyFill="1" applyBorder="1" applyAlignment="1">
      <alignment horizontal="center" vertical="center"/>
    </xf>
    <xf numFmtId="0" fontId="6" fillId="3" borderId="4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30" xfId="0" applyFont="1" applyFill="1" applyBorder="1" applyAlignment="1">
      <alignment horizontal="center" vertical="center"/>
    </xf>
    <xf numFmtId="0" fontId="0" fillId="5" borderId="61" xfId="0" applyFont="1" applyFill="1" applyBorder="1" applyAlignment="1" applyProtection="1">
      <alignment vertical="center" shrinkToFit="1"/>
      <protection locked="0"/>
    </xf>
    <xf numFmtId="164" fontId="0" fillId="6" borderId="61" xfId="0" applyNumberFormat="1" applyFont="1" applyFill="1" applyBorder="1" applyAlignment="1" applyProtection="1">
      <alignment horizontal="center" vertical="center" shrinkToFit="1"/>
      <protection locked="0"/>
    </xf>
    <xf numFmtId="164" fontId="0" fillId="6" borderId="56"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vertical="center" shrinkToFit="1"/>
      <protection locked="0"/>
    </xf>
    <xf numFmtId="164" fontId="0" fillId="6" borderId="62" xfId="0" applyNumberFormat="1" applyFont="1" applyFill="1" applyBorder="1" applyAlignment="1" applyProtection="1">
      <alignment horizontal="center" vertical="center" shrinkToFit="1"/>
      <protection locked="0"/>
    </xf>
    <xf numFmtId="164" fontId="0" fillId="6" borderId="57"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vertical="center" shrinkToFit="1"/>
      <protection locked="0"/>
    </xf>
    <xf numFmtId="164" fontId="0" fillId="6" borderId="63" xfId="0" applyNumberFormat="1" applyFont="1" applyFill="1" applyBorder="1" applyAlignment="1" applyProtection="1">
      <alignment horizontal="center" vertical="center" shrinkToFit="1"/>
      <protection locked="0"/>
    </xf>
    <xf numFmtId="164" fontId="0" fillId="6" borderId="58" xfId="0" applyNumberFormat="1" applyFont="1" applyFill="1" applyBorder="1" applyAlignment="1" applyProtection="1">
      <alignment horizontal="center" vertical="center" shrinkToFit="1"/>
      <protection locked="0"/>
    </xf>
    <xf numFmtId="0" fontId="0" fillId="5" borderId="21" xfId="0" applyFont="1" applyFill="1" applyBorder="1" applyAlignment="1" applyProtection="1">
      <alignment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3" xfId="0" applyFont="1" applyFill="1" applyBorder="1" applyAlignment="1" applyProtection="1">
      <alignment vertical="center" shrinkToFit="1"/>
      <protection locked="0"/>
    </xf>
    <xf numFmtId="0" fontId="0" fillId="5" borderId="13" xfId="0" applyFont="1" applyFill="1" applyBorder="1" applyAlignment="1" applyProtection="1">
      <alignment horizontal="center" vertical="center" shrinkToFit="1"/>
      <protection locked="0"/>
    </xf>
    <xf numFmtId="0" fontId="0" fillId="4" borderId="0" xfId="0" applyFont="1" applyFill="1" applyBorder="1" applyAlignment="1">
      <alignment vertical="center"/>
    </xf>
    <xf numFmtId="0" fontId="0" fillId="5" borderId="19" xfId="0" applyFont="1" applyFill="1" applyBorder="1" applyAlignment="1" applyProtection="1">
      <alignment vertical="center" shrinkToFit="1"/>
      <protection locked="0"/>
    </xf>
    <xf numFmtId="0" fontId="0" fillId="5" borderId="8" xfId="0" applyFont="1" applyFill="1" applyBorder="1" applyAlignment="1" applyProtection="1">
      <alignment vertical="center" shrinkToFit="1"/>
      <protection locked="0"/>
    </xf>
    <xf numFmtId="0" fontId="0" fillId="5" borderId="20"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59" xfId="0" applyFont="1" applyFill="1" applyBorder="1" applyAlignment="1" applyProtection="1">
      <alignment horizontal="center" vertical="center"/>
    </xf>
    <xf numFmtId="0" fontId="6" fillId="3" borderId="40" xfId="0" applyFont="1" applyFill="1" applyBorder="1" applyAlignment="1" applyProtection="1">
      <alignment horizontal="center" vertical="center" wrapText="1"/>
    </xf>
    <xf numFmtId="0" fontId="0" fillId="4" borderId="53"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6" fillId="3" borderId="51"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60"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0" fillId="4" borderId="54" xfId="0" applyFont="1" applyFill="1" applyBorder="1" applyAlignment="1" applyProtection="1">
      <alignment horizontal="center" vertical="center"/>
    </xf>
    <xf numFmtId="0" fontId="0" fillId="4" borderId="0" xfId="0" applyFont="1" applyFill="1" applyAlignment="1" applyProtection="1">
      <alignment horizontal="center" vertical="center"/>
    </xf>
    <xf numFmtId="0" fontId="0" fillId="4" borderId="2" xfId="0" applyFont="1" applyFill="1" applyBorder="1" applyAlignment="1" applyProtection="1">
      <alignment horizontal="center" vertical="center"/>
    </xf>
    <xf numFmtId="0" fontId="0" fillId="4" borderId="0" xfId="0" applyFont="1" applyFill="1" applyAlignment="1" applyProtection="1">
      <alignment vertical="center"/>
    </xf>
    <xf numFmtId="0" fontId="0" fillId="5" borderId="9" xfId="0" applyFont="1" applyFill="1" applyBorder="1" applyAlignment="1" applyProtection="1">
      <alignment vertical="center" shrinkToFit="1"/>
      <protection locked="0"/>
    </xf>
    <xf numFmtId="0" fontId="0" fillId="5" borderId="11" xfId="0" applyFont="1" applyFill="1" applyBorder="1" applyAlignment="1" applyProtection="1">
      <alignment vertical="center" shrinkToFit="1"/>
      <protection locked="0"/>
    </xf>
    <xf numFmtId="0" fontId="0" fillId="5" borderId="13"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2" borderId="0" xfId="0" applyFont="1" applyFill="1" applyAlignment="1" applyProtection="1">
      <alignment vertical="center"/>
    </xf>
    <xf numFmtId="0" fontId="0" fillId="3" borderId="0" xfId="0" applyFont="1" applyFill="1" applyAlignment="1" applyProtection="1">
      <alignment vertical="center"/>
    </xf>
    <xf numFmtId="0" fontId="0" fillId="4" borderId="52" xfId="0" applyFont="1" applyFill="1" applyBorder="1" applyAlignment="1" applyProtection="1">
      <alignment vertical="center"/>
    </xf>
    <xf numFmtId="0" fontId="0" fillId="4" borderId="4" xfId="0" applyFont="1" applyFill="1" applyBorder="1" applyAlignment="1" applyProtection="1">
      <alignment vertical="center"/>
    </xf>
    <xf numFmtId="0" fontId="0" fillId="4" borderId="7" xfId="0" applyFont="1" applyFill="1" applyBorder="1" applyAlignment="1" applyProtection="1">
      <alignment vertical="center"/>
    </xf>
    <xf numFmtId="0" fontId="0" fillId="4" borderId="5" xfId="0" applyFont="1" applyFill="1" applyBorder="1" applyAlignment="1" applyProtection="1">
      <alignment vertical="center"/>
    </xf>
    <xf numFmtId="0" fontId="0" fillId="4" borderId="0" xfId="0" applyFont="1" applyFill="1" applyBorder="1" applyAlignment="1" applyProtection="1">
      <alignment vertical="center"/>
    </xf>
    <xf numFmtId="164" fontId="0" fillId="4" borderId="0" xfId="0" applyNumberFormat="1" applyFont="1" applyFill="1" applyAlignment="1">
      <alignment vertical="center"/>
    </xf>
    <xf numFmtId="0" fontId="0" fillId="4" borderId="52" xfId="0" applyFont="1" applyFill="1" applyBorder="1" applyAlignment="1">
      <alignment vertical="center"/>
    </xf>
    <xf numFmtId="0" fontId="0" fillId="4" borderId="4" xfId="0" applyFont="1" applyFill="1" applyBorder="1" applyAlignment="1">
      <alignment vertical="center"/>
    </xf>
    <xf numFmtId="0" fontId="0" fillId="4" borderId="7" xfId="0" applyFont="1" applyFill="1" applyBorder="1" applyAlignment="1">
      <alignment vertical="center"/>
    </xf>
    <xf numFmtId="0" fontId="0" fillId="4" borderId="5" xfId="0" applyFont="1" applyFill="1" applyBorder="1" applyAlignment="1">
      <alignment vertical="center"/>
    </xf>
    <xf numFmtId="0" fontId="0" fillId="4" borderId="18" xfId="0" applyFont="1" applyFill="1" applyBorder="1" applyAlignment="1" applyProtection="1">
      <alignment horizontal="center" vertical="center"/>
    </xf>
    <xf numFmtId="0" fontId="0" fillId="4" borderId="64" xfId="0" applyFont="1" applyFill="1" applyBorder="1" applyAlignment="1" applyProtection="1">
      <alignment horizontal="center" vertical="center"/>
    </xf>
    <xf numFmtId="0" fontId="0" fillId="4" borderId="18" xfId="0" applyFill="1" applyBorder="1" applyAlignment="1">
      <alignment horizontal="center" vertical="center"/>
    </xf>
    <xf numFmtId="0" fontId="0" fillId="4" borderId="64"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8" xfId="0" applyFont="1" applyFill="1" applyBorder="1" applyAlignment="1">
      <alignment horizontal="center" vertical="center"/>
    </xf>
    <xf numFmtId="164" fontId="9" fillId="3" borderId="0" xfId="0" applyNumberFormat="1" applyFont="1" applyFill="1" applyBorder="1" applyAlignment="1">
      <alignment horizontal="center" vertical="center" shrinkToFit="1"/>
    </xf>
    <xf numFmtId="164" fontId="9" fillId="3" borderId="0" xfId="0" applyNumberFormat="1" applyFont="1" applyFill="1" applyBorder="1" applyAlignment="1" applyProtection="1">
      <alignment horizontal="center" vertical="center" shrinkToFit="1"/>
    </xf>
    <xf numFmtId="1" fontId="9" fillId="3" borderId="0" xfId="0" applyNumberFormat="1" applyFont="1" applyFill="1" applyBorder="1" applyAlignment="1" applyProtection="1">
      <alignment horizontal="center" vertical="center" shrinkToFit="1"/>
    </xf>
    <xf numFmtId="0" fontId="1" fillId="3" borderId="0" xfId="0" applyFont="1" applyFill="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52" xfId="0" applyFill="1" applyBorder="1" applyAlignment="1">
      <alignment vertical="center"/>
    </xf>
    <xf numFmtId="0" fontId="0" fillId="3" borderId="54" xfId="0" applyFill="1" applyBorder="1" applyAlignment="1">
      <alignment vertical="center"/>
    </xf>
    <xf numFmtId="0" fontId="6" fillId="9" borderId="13"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58" xfId="0" applyFont="1" applyFill="1" applyBorder="1" applyAlignment="1">
      <alignment horizontal="center" vertical="center"/>
    </xf>
    <xf numFmtId="0" fontId="6" fillId="9" borderId="14" xfId="0" applyFont="1" applyFill="1" applyBorder="1" applyAlignment="1">
      <alignment horizontal="center" vertical="center"/>
    </xf>
    <xf numFmtId="0" fontId="1" fillId="3" borderId="0" xfId="0" applyFont="1" applyFill="1" applyAlignment="1">
      <alignment horizontal="left" vertical="center"/>
    </xf>
    <xf numFmtId="0" fontId="6" fillId="9" borderId="35" xfId="0" applyFont="1" applyFill="1" applyBorder="1" applyAlignment="1">
      <alignment horizontal="center" vertical="center"/>
    </xf>
    <xf numFmtId="0" fontId="6" fillId="9" borderId="69" xfId="0" applyFont="1" applyFill="1" applyBorder="1" applyAlignment="1">
      <alignment horizontal="center" vertical="center"/>
    </xf>
    <xf numFmtId="0" fontId="6" fillId="9" borderId="70" xfId="0" applyFont="1" applyFill="1" applyBorder="1" applyAlignment="1">
      <alignment horizontal="center" vertical="center"/>
    </xf>
    <xf numFmtId="0" fontId="6" fillId="9" borderId="36" xfId="0" applyFont="1" applyFill="1" applyBorder="1" applyAlignment="1">
      <alignment horizontal="center" vertical="center"/>
    </xf>
    <xf numFmtId="0" fontId="0" fillId="3" borderId="24" xfId="0" applyFill="1" applyBorder="1" applyAlignment="1">
      <alignment horizontal="left" vertical="center" indent="1"/>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56" xfId="0" applyFont="1" applyFill="1" applyBorder="1" applyAlignment="1">
      <alignment horizontal="center" vertical="center"/>
    </xf>
    <xf numFmtId="0" fontId="0" fillId="3" borderId="68" xfId="0" applyFill="1" applyBorder="1" applyAlignment="1">
      <alignment horizontal="left" vertical="center" indent="1"/>
    </xf>
    <xf numFmtId="0" fontId="0" fillId="3" borderId="48" xfId="0" applyFill="1" applyBorder="1" applyAlignment="1">
      <alignment vertical="center" wrapText="1"/>
    </xf>
    <xf numFmtId="0" fontId="0" fillId="3" borderId="50" xfId="0" applyFill="1" applyBorder="1" applyAlignment="1">
      <alignment vertical="center" wrapText="1"/>
    </xf>
    <xf numFmtId="0" fontId="6" fillId="3" borderId="28" xfId="0" applyFont="1" applyFill="1" applyBorder="1" applyAlignment="1">
      <alignment horizontal="left" vertical="center"/>
    </xf>
    <xf numFmtId="0" fontId="6" fillId="3" borderId="37" xfId="0" applyFont="1" applyFill="1" applyBorder="1" applyAlignment="1">
      <alignment horizontal="left" vertical="center"/>
    </xf>
    <xf numFmtId="0" fontId="6" fillId="3" borderId="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29" xfId="0" applyFont="1" applyFill="1" applyBorder="1" applyAlignment="1">
      <alignment horizontal="left" vertical="center"/>
    </xf>
    <xf numFmtId="164" fontId="0" fillId="3" borderId="73" xfId="0" applyNumberFormat="1" applyFill="1" applyBorder="1" applyAlignment="1">
      <alignment horizontal="center" vertical="center" shrinkToFit="1"/>
    </xf>
    <xf numFmtId="164" fontId="0" fillId="3" borderId="74" xfId="0" applyNumberFormat="1" applyFill="1" applyBorder="1" applyAlignment="1">
      <alignment horizontal="center" vertical="center" shrinkToFit="1"/>
    </xf>
    <xf numFmtId="164" fontId="0" fillId="3" borderId="75" xfId="0" applyNumberFormat="1" applyFill="1" applyBorder="1" applyAlignment="1">
      <alignment horizontal="center" vertical="center" shrinkToFit="1"/>
    </xf>
    <xf numFmtId="164" fontId="0" fillId="3" borderId="31" xfId="0" applyNumberFormat="1" applyFill="1" applyBorder="1" applyAlignment="1">
      <alignment horizontal="center" vertical="center" shrinkToFit="1"/>
    </xf>
    <xf numFmtId="164" fontId="0" fillId="3" borderId="32" xfId="0" applyNumberFormat="1" applyFill="1" applyBorder="1" applyAlignment="1">
      <alignment horizontal="center" vertical="center" shrinkToFit="1"/>
    </xf>
    <xf numFmtId="164" fontId="0" fillId="3" borderId="22" xfId="0" applyNumberFormat="1" applyFill="1" applyBorder="1" applyAlignment="1">
      <alignment horizontal="center" vertical="center" shrinkToFit="1"/>
    </xf>
    <xf numFmtId="164" fontId="0" fillId="3" borderId="8" xfId="0" applyNumberFormat="1" applyFill="1" applyBorder="1" applyAlignment="1">
      <alignment horizontal="center" vertical="center" shrinkToFit="1"/>
    </xf>
    <xf numFmtId="164" fontId="0" fillId="3" borderId="11" xfId="0" applyNumberFormat="1" applyFill="1" applyBorder="1" applyAlignment="1">
      <alignment horizontal="center" vertical="center" shrinkToFit="1"/>
    </xf>
    <xf numFmtId="164" fontId="0" fillId="3" borderId="12" xfId="0" applyNumberFormat="1" applyFill="1" applyBorder="1" applyAlignment="1">
      <alignment horizontal="center" vertical="center" shrinkToFit="1"/>
    </xf>
    <xf numFmtId="0" fontId="6" fillId="9" borderId="72" xfId="0" applyFont="1" applyFill="1" applyBorder="1" applyAlignment="1">
      <alignment horizontal="center" vertical="center" shrinkToFit="1"/>
    </xf>
    <xf numFmtId="0" fontId="6" fillId="9" borderId="69" xfId="0" applyFont="1" applyFill="1" applyBorder="1" applyAlignment="1">
      <alignment horizontal="center" vertical="center" shrinkToFit="1"/>
    </xf>
    <xf numFmtId="0" fontId="6" fillId="9" borderId="70" xfId="0" applyFont="1" applyFill="1" applyBorder="1" applyAlignment="1">
      <alignment horizontal="center" vertical="center" shrinkToFit="1"/>
    </xf>
    <xf numFmtId="0" fontId="6" fillId="9" borderId="35" xfId="0" applyFont="1" applyFill="1" applyBorder="1" applyAlignment="1">
      <alignment horizontal="center" vertical="center" shrinkToFit="1"/>
    </xf>
    <xf numFmtId="0" fontId="6" fillId="9" borderId="36" xfId="0" applyFont="1" applyFill="1" applyBorder="1" applyAlignment="1">
      <alignment horizontal="center" vertical="center" shrinkToFit="1"/>
    </xf>
    <xf numFmtId="0" fontId="6" fillId="9" borderId="76" xfId="0" applyFont="1" applyFill="1" applyBorder="1" applyAlignment="1">
      <alignment horizontal="center" vertical="center" shrinkToFit="1"/>
    </xf>
    <xf numFmtId="0" fontId="6" fillId="9" borderId="77" xfId="0" applyFont="1" applyFill="1" applyBorder="1" applyAlignment="1">
      <alignment horizontal="center" vertical="center" shrinkToFit="1"/>
    </xf>
    <xf numFmtId="0" fontId="6" fillId="9" borderId="78"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44" xfId="0" applyFont="1" applyFill="1" applyBorder="1" applyAlignment="1">
      <alignment horizontal="center" vertical="center" shrinkToFit="1"/>
    </xf>
    <xf numFmtId="0" fontId="0" fillId="3" borderId="38" xfId="0" applyFill="1" applyBorder="1" applyAlignment="1">
      <alignment horizontal="left" vertical="center" indent="1"/>
    </xf>
    <xf numFmtId="164" fontId="0" fillId="6" borderId="72" xfId="0" applyNumberFormat="1" applyFill="1" applyBorder="1" applyAlignment="1" applyProtection="1">
      <alignment horizontal="center" vertical="center" shrinkToFit="1"/>
      <protection locked="0"/>
    </xf>
    <xf numFmtId="164" fontId="0" fillId="6" borderId="69" xfId="0" applyNumberFormat="1" applyFill="1" applyBorder="1" applyAlignment="1" applyProtection="1">
      <alignment horizontal="center" vertical="center" shrinkToFit="1"/>
      <protection locked="0"/>
    </xf>
    <xf numFmtId="164" fontId="0" fillId="6" borderId="70" xfId="0" applyNumberFormat="1" applyFill="1" applyBorder="1" applyAlignment="1" applyProtection="1">
      <alignment horizontal="center" vertical="center" shrinkToFit="1"/>
      <protection locked="0"/>
    </xf>
    <xf numFmtId="164" fontId="0" fillId="6" borderId="35" xfId="0" applyNumberFormat="1" applyFill="1" applyBorder="1" applyAlignment="1" applyProtection="1">
      <alignment horizontal="center" vertical="center" shrinkToFit="1"/>
      <protection locked="0"/>
    </xf>
    <xf numFmtId="164" fontId="0" fillId="6" borderId="36" xfId="0" applyNumberFormat="1" applyFill="1" applyBorder="1" applyAlignment="1" applyProtection="1">
      <alignment horizontal="center" vertical="center" shrinkToFit="1"/>
      <protection locked="0"/>
    </xf>
    <xf numFmtId="164" fontId="0" fillId="6" borderId="23" xfId="0" applyNumberFormat="1" applyFill="1" applyBorder="1" applyAlignment="1" applyProtection="1">
      <alignment horizontal="center" vertical="center" shrinkToFit="1"/>
      <protection locked="0"/>
    </xf>
    <xf numFmtId="164" fontId="0" fillId="6" borderId="20" xfId="0" applyNumberFormat="1" applyFill="1" applyBorder="1" applyAlignment="1" applyProtection="1">
      <alignment horizontal="center" vertical="center" shrinkToFit="1"/>
      <protection locked="0"/>
    </xf>
    <xf numFmtId="164" fontId="0" fillId="6" borderId="58" xfId="0" applyNumberFormat="1" applyFill="1" applyBorder="1" applyAlignment="1" applyProtection="1">
      <alignment horizontal="center" vertical="center" shrinkToFit="1"/>
      <protection locked="0"/>
    </xf>
    <xf numFmtId="164" fontId="0" fillId="6" borderId="13" xfId="0" applyNumberFormat="1" applyFill="1" applyBorder="1" applyAlignment="1" applyProtection="1">
      <alignment horizontal="center" vertical="center" shrinkToFit="1"/>
      <protection locked="0"/>
    </xf>
    <xf numFmtId="164" fontId="0" fillId="6" borderId="14" xfId="0" applyNumberFormat="1" applyFill="1" applyBorder="1" applyAlignment="1" applyProtection="1">
      <alignment horizontal="center" vertical="center" shrinkToFit="1"/>
      <protection locked="0"/>
    </xf>
    <xf numFmtId="164" fontId="0" fillId="6" borderId="22" xfId="0" applyNumberFormat="1" applyFill="1" applyBorder="1" applyAlignment="1" applyProtection="1">
      <alignment horizontal="center" vertical="center" shrinkToFit="1"/>
      <protection locked="0"/>
    </xf>
    <xf numFmtId="164" fontId="0" fillId="6" borderId="8" xfId="0" applyNumberFormat="1" applyFill="1" applyBorder="1" applyAlignment="1" applyProtection="1">
      <alignment horizontal="center" vertical="center" shrinkToFit="1"/>
      <protection locked="0"/>
    </xf>
    <xf numFmtId="164" fontId="0" fillId="6" borderId="57" xfId="0" applyNumberFormat="1" applyFill="1" applyBorder="1" applyAlignment="1" applyProtection="1">
      <alignment horizontal="center" vertical="center" shrinkToFit="1"/>
      <protection locked="0"/>
    </xf>
    <xf numFmtId="164" fontId="0" fillId="6" borderId="11" xfId="0" applyNumberFormat="1" applyFill="1" applyBorder="1" applyAlignment="1" applyProtection="1">
      <alignment horizontal="center" vertical="center" shrinkToFit="1"/>
      <protection locked="0"/>
    </xf>
    <xf numFmtId="164" fontId="0" fillId="6" borderId="12" xfId="0" applyNumberFormat="1" applyFill="1" applyBorder="1" applyAlignment="1" applyProtection="1">
      <alignment horizontal="center" vertical="center" shrinkToFit="1"/>
      <protection locked="0"/>
    </xf>
    <xf numFmtId="0" fontId="0" fillId="9" borderId="1" xfId="0" applyFill="1" applyBorder="1" applyAlignment="1" applyProtection="1"/>
    <xf numFmtId="164" fontId="0" fillId="6" borderId="24" xfId="0" applyNumberFormat="1" applyFont="1" applyFill="1" applyBorder="1" applyAlignment="1" applyProtection="1">
      <alignment horizontal="center" vertical="center" shrinkToFit="1"/>
      <protection locked="0"/>
    </xf>
    <xf numFmtId="164" fontId="0" fillId="6" borderId="25" xfId="0" applyNumberFormat="1" applyFont="1" applyFill="1" applyBorder="1" applyAlignment="1" applyProtection="1">
      <alignment horizontal="center" vertical="center" shrinkToFit="1"/>
      <protection locked="0"/>
    </xf>
    <xf numFmtId="164" fontId="0" fillId="6" borderId="26" xfId="0" applyNumberFormat="1"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wrapText="1"/>
    </xf>
    <xf numFmtId="49" fontId="6" fillId="3" borderId="35" xfId="0" applyNumberFormat="1" applyFont="1" applyFill="1" applyBorder="1" applyAlignment="1" applyProtection="1">
      <alignment horizontal="center" vertical="center" wrapText="1"/>
    </xf>
    <xf numFmtId="49" fontId="6" fillId="3" borderId="69" xfId="0" applyNumberFormat="1" applyFont="1" applyFill="1" applyBorder="1" applyAlignment="1" applyProtection="1">
      <alignment horizontal="center" vertical="center" wrapText="1"/>
    </xf>
    <xf numFmtId="49" fontId="6" fillId="3" borderId="36" xfId="0" applyNumberFormat="1"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6" fillId="3" borderId="7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xf>
    <xf numFmtId="0" fontId="0" fillId="3" borderId="15" xfId="0" applyFont="1" applyFill="1" applyBorder="1" applyAlignment="1" applyProtection="1">
      <alignment vertical="center" shrinkToFit="1"/>
    </xf>
    <xf numFmtId="0" fontId="0" fillId="3" borderId="16" xfId="0" applyFont="1" applyFill="1" applyBorder="1" applyAlignment="1" applyProtection="1">
      <alignment vertical="center" shrinkToFit="1"/>
    </xf>
    <xf numFmtId="0" fontId="0" fillId="3" borderId="17" xfId="0" applyFont="1" applyFill="1" applyBorder="1" applyAlignment="1" applyProtection="1">
      <alignment vertical="center" shrinkToFit="1"/>
    </xf>
    <xf numFmtId="0" fontId="0" fillId="3" borderId="9"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6" fillId="4" borderId="18"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4"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36" xfId="0" applyFont="1" applyFill="1" applyBorder="1" applyAlignment="1">
      <alignment horizontal="center" vertical="center"/>
    </xf>
    <xf numFmtId="0" fontId="0" fillId="2" borderId="0" xfId="0"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horizontal="center" vertical="center"/>
    </xf>
    <xf numFmtId="0" fontId="0" fillId="4" borderId="0" xfId="0" applyFill="1" applyBorder="1" applyAlignment="1">
      <alignment vertical="center"/>
    </xf>
    <xf numFmtId="0" fontId="0" fillId="3" borderId="0" xfId="0" applyFill="1" applyAlignment="1">
      <alignment vertical="center" wrapText="1"/>
    </xf>
    <xf numFmtId="0" fontId="1" fillId="4" borderId="0" xfId="0" applyFont="1" applyFill="1" applyAlignment="1">
      <alignment vertical="center"/>
    </xf>
    <xf numFmtId="0" fontId="6" fillId="3" borderId="1" xfId="0" applyFont="1" applyFill="1" applyBorder="1" applyAlignment="1">
      <alignment horizontal="center" vertical="center"/>
    </xf>
    <xf numFmtId="164" fontId="0" fillId="6" borderId="9" xfId="0" applyNumberFormat="1" applyFont="1" applyFill="1" applyBorder="1" applyAlignment="1" applyProtection="1">
      <alignment horizontal="center" vertical="center" shrinkToFit="1"/>
      <protection locked="0"/>
    </xf>
    <xf numFmtId="164" fontId="0" fillId="6" borderId="43" xfId="0" applyNumberFormat="1" applyFont="1" applyFill="1" applyBorder="1" applyAlignment="1" applyProtection="1">
      <alignment horizontal="center" vertical="center" shrinkToFit="1"/>
      <protection locked="0"/>
    </xf>
    <xf numFmtId="164" fontId="0" fillId="6" borderId="11" xfId="0" applyNumberFormat="1" applyFont="1" applyFill="1" applyBorder="1" applyAlignment="1" applyProtection="1">
      <alignment horizontal="center" vertical="center" shrinkToFit="1"/>
      <protection locked="0"/>
    </xf>
    <xf numFmtId="164" fontId="0" fillId="6" borderId="28" xfId="0" applyNumberFormat="1" applyFont="1" applyFill="1" applyBorder="1" applyAlignment="1" applyProtection="1">
      <alignment horizontal="center" vertical="center" shrinkToFit="1"/>
      <protection locked="0"/>
    </xf>
    <xf numFmtId="164" fontId="0" fillId="6" borderId="13" xfId="0" applyNumberFormat="1" applyFont="1" applyFill="1" applyBorder="1" applyAlignment="1" applyProtection="1">
      <alignment horizontal="center" vertical="center" shrinkToFit="1"/>
      <protection locked="0"/>
    </xf>
    <xf numFmtId="164" fontId="0" fillId="6" borderId="29"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2"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167" fontId="0" fillId="6" borderId="9" xfId="0" applyNumberFormat="1" applyFont="1" applyFill="1" applyBorder="1" applyAlignment="1" applyProtection="1">
      <alignment horizontal="center" vertical="center" shrinkToFit="1"/>
      <protection locked="0"/>
    </xf>
    <xf numFmtId="167" fontId="0" fillId="6" borderId="10" xfId="0" applyNumberFormat="1" applyFont="1" applyFill="1" applyBorder="1" applyAlignment="1" applyProtection="1">
      <alignment horizontal="center" vertical="center" shrinkToFit="1"/>
      <protection locked="0"/>
    </xf>
    <xf numFmtId="167" fontId="0" fillId="6" borderId="11" xfId="0" applyNumberFormat="1" applyFont="1" applyFill="1" applyBorder="1" applyAlignment="1" applyProtection="1">
      <alignment horizontal="center" vertical="center" shrinkToFit="1"/>
      <protection locked="0"/>
    </xf>
    <xf numFmtId="167" fontId="0" fillId="6" borderId="12" xfId="0" applyNumberFormat="1" applyFont="1" applyFill="1" applyBorder="1" applyAlignment="1" applyProtection="1">
      <alignment horizontal="center" vertical="center" shrinkToFit="1"/>
      <protection locked="0"/>
    </xf>
    <xf numFmtId="167" fontId="0" fillId="6" borderId="13" xfId="0" applyNumberFormat="1" applyFont="1" applyFill="1" applyBorder="1" applyAlignment="1" applyProtection="1">
      <alignment horizontal="center" vertical="center" shrinkToFit="1"/>
      <protection locked="0"/>
    </xf>
    <xf numFmtId="167" fontId="0" fillId="6" borderId="14" xfId="0" applyNumberFormat="1" applyFont="1" applyFill="1" applyBorder="1" applyAlignment="1" applyProtection="1">
      <alignment horizontal="center" vertical="center" shrinkToFit="1"/>
      <protection locked="0"/>
    </xf>
    <xf numFmtId="3" fontId="0" fillId="6" borderId="24" xfId="0" applyNumberFormat="1" applyFont="1" applyFill="1" applyBorder="1" applyAlignment="1" applyProtection="1">
      <alignment horizontal="center" vertical="center" shrinkToFit="1"/>
      <protection locked="0"/>
    </xf>
    <xf numFmtId="3" fontId="0" fillId="6" borderId="21" xfId="0" applyNumberFormat="1" applyFont="1" applyFill="1" applyBorder="1" applyAlignment="1" applyProtection="1">
      <alignment horizontal="center" vertical="center" shrinkToFit="1"/>
      <protection locked="0"/>
    </xf>
    <xf numFmtId="3" fontId="0" fillId="6" borderId="19" xfId="0" applyNumberFormat="1" applyFont="1" applyFill="1" applyBorder="1" applyAlignment="1" applyProtection="1">
      <alignment horizontal="center" vertical="center" shrinkToFit="1"/>
      <protection locked="0"/>
    </xf>
    <xf numFmtId="3" fontId="0" fillId="6" borderId="56" xfId="0" applyNumberFormat="1" applyFont="1" applyFill="1" applyBorder="1" applyAlignment="1" applyProtection="1">
      <alignment horizontal="center" vertical="center" shrinkToFit="1"/>
      <protection locked="0"/>
    </xf>
    <xf numFmtId="3" fontId="0" fillId="6" borderId="9" xfId="0" applyNumberFormat="1" applyFont="1" applyFill="1" applyBorder="1" applyAlignment="1" applyProtection="1">
      <alignment horizontal="center" vertical="center" shrinkToFit="1"/>
      <protection locked="0"/>
    </xf>
    <xf numFmtId="3" fontId="0" fillId="6" borderId="10" xfId="0" applyNumberFormat="1" applyFont="1" applyFill="1" applyBorder="1" applyAlignment="1" applyProtection="1">
      <alignment horizontal="center" vertical="center" shrinkToFit="1"/>
      <protection locked="0"/>
    </xf>
    <xf numFmtId="3" fontId="0" fillId="6" borderId="25" xfId="0" applyNumberFormat="1" applyFont="1" applyFill="1" applyBorder="1" applyAlignment="1" applyProtection="1">
      <alignment horizontal="center" vertical="center" shrinkToFit="1"/>
      <protection locked="0"/>
    </xf>
    <xf numFmtId="3" fontId="0" fillId="6" borderId="22" xfId="0" applyNumberFormat="1" applyFont="1" applyFill="1" applyBorder="1" applyAlignment="1" applyProtection="1">
      <alignment horizontal="center" vertical="center" shrinkToFit="1"/>
      <protection locked="0"/>
    </xf>
    <xf numFmtId="3" fontId="0" fillId="6" borderId="8" xfId="0" applyNumberFormat="1" applyFont="1" applyFill="1" applyBorder="1" applyAlignment="1" applyProtection="1">
      <alignment horizontal="center" vertical="center" shrinkToFit="1"/>
      <protection locked="0"/>
    </xf>
    <xf numFmtId="3" fontId="0" fillId="6" borderId="57" xfId="0" applyNumberFormat="1" applyFont="1" applyFill="1" applyBorder="1" applyAlignment="1" applyProtection="1">
      <alignment horizontal="center" vertical="center" shrinkToFit="1"/>
      <protection locked="0"/>
    </xf>
    <xf numFmtId="3" fontId="0" fillId="6" borderId="11" xfId="0" applyNumberFormat="1" applyFont="1" applyFill="1" applyBorder="1" applyAlignment="1" applyProtection="1">
      <alignment horizontal="center" vertical="center" shrinkToFit="1"/>
      <protection locked="0"/>
    </xf>
    <xf numFmtId="3" fontId="0" fillId="6" borderId="12" xfId="0" applyNumberFormat="1" applyFont="1" applyFill="1" applyBorder="1" applyAlignment="1" applyProtection="1">
      <alignment horizontal="center" vertical="center" shrinkToFit="1"/>
      <protection locked="0"/>
    </xf>
    <xf numFmtId="3" fontId="0" fillId="6" borderId="26" xfId="0" applyNumberFormat="1" applyFont="1" applyFill="1" applyBorder="1" applyAlignment="1" applyProtection="1">
      <alignment horizontal="center" vertical="center" shrinkToFit="1"/>
      <protection locked="0"/>
    </xf>
    <xf numFmtId="3" fontId="0" fillId="6" borderId="23" xfId="0" applyNumberFormat="1" applyFont="1" applyFill="1" applyBorder="1" applyAlignment="1" applyProtection="1">
      <alignment horizontal="center" vertical="center" shrinkToFit="1"/>
      <protection locked="0"/>
    </xf>
    <xf numFmtId="3" fontId="0" fillId="6" borderId="20" xfId="0" applyNumberFormat="1" applyFont="1" applyFill="1" applyBorder="1" applyAlignment="1" applyProtection="1">
      <alignment horizontal="center" vertical="center" shrinkToFit="1"/>
      <protection locked="0"/>
    </xf>
    <xf numFmtId="3" fontId="0" fillId="6" borderId="58" xfId="0" applyNumberFormat="1" applyFont="1" applyFill="1" applyBorder="1" applyAlignment="1" applyProtection="1">
      <alignment horizontal="center" vertical="center" shrinkToFit="1"/>
      <protection locked="0"/>
    </xf>
    <xf numFmtId="3" fontId="0" fillId="6" borderId="13" xfId="0" applyNumberFormat="1" applyFont="1" applyFill="1" applyBorder="1" applyAlignment="1" applyProtection="1">
      <alignment horizontal="center" vertical="center" shrinkToFit="1"/>
      <protection locked="0"/>
    </xf>
    <xf numFmtId="3" fontId="0" fillId="6" borderId="14" xfId="0" applyNumberFormat="1" applyFont="1" applyFill="1" applyBorder="1" applyAlignment="1" applyProtection="1">
      <alignment horizontal="center" vertical="center" shrinkToFit="1"/>
      <protection locked="0"/>
    </xf>
    <xf numFmtId="167" fontId="9" fillId="3" borderId="0" xfId="0" applyNumberFormat="1" applyFont="1" applyFill="1" applyBorder="1" applyAlignment="1">
      <alignment horizontal="center" vertical="center" shrinkToFit="1"/>
    </xf>
    <xf numFmtId="167" fontId="0" fillId="6" borderId="21" xfId="0" applyNumberFormat="1" applyFont="1" applyFill="1" applyBorder="1" applyAlignment="1" applyProtection="1">
      <alignment horizontal="center" vertical="center" shrinkToFit="1"/>
      <protection locked="0"/>
    </xf>
    <xf numFmtId="167" fontId="0" fillId="6" borderId="19" xfId="0" applyNumberFormat="1" applyFont="1" applyFill="1" applyBorder="1" applyAlignment="1" applyProtection="1">
      <alignment horizontal="center" vertical="center" shrinkToFit="1"/>
      <protection locked="0"/>
    </xf>
    <xf numFmtId="167" fontId="0" fillId="6" borderId="56" xfId="0" applyNumberFormat="1" applyFont="1" applyFill="1" applyBorder="1" applyAlignment="1" applyProtection="1">
      <alignment horizontal="center" vertical="center" shrinkToFit="1"/>
      <protection locked="0"/>
    </xf>
    <xf numFmtId="167" fontId="0" fillId="6" borderId="22" xfId="0" applyNumberFormat="1" applyFont="1" applyFill="1" applyBorder="1" applyAlignment="1" applyProtection="1">
      <alignment horizontal="center" vertical="center" shrinkToFit="1"/>
      <protection locked="0"/>
    </xf>
    <xf numFmtId="167" fontId="0" fillId="6" borderId="8" xfId="0" applyNumberFormat="1" applyFont="1" applyFill="1" applyBorder="1" applyAlignment="1" applyProtection="1">
      <alignment horizontal="center" vertical="center" shrinkToFit="1"/>
      <protection locked="0"/>
    </xf>
    <xf numFmtId="167" fontId="0" fillId="6" borderId="57" xfId="0" applyNumberFormat="1" applyFont="1" applyFill="1" applyBorder="1" applyAlignment="1" applyProtection="1">
      <alignment horizontal="center" vertical="center" shrinkToFit="1"/>
      <protection locked="0"/>
    </xf>
    <xf numFmtId="167" fontId="0" fillId="6" borderId="23" xfId="0" applyNumberFormat="1" applyFont="1" applyFill="1" applyBorder="1" applyAlignment="1" applyProtection="1">
      <alignment horizontal="center" vertical="center" shrinkToFit="1"/>
      <protection locked="0"/>
    </xf>
    <xf numFmtId="167" fontId="0" fillId="6" borderId="20" xfId="0" applyNumberFormat="1" applyFont="1" applyFill="1" applyBorder="1" applyAlignment="1" applyProtection="1">
      <alignment horizontal="center" vertical="center" shrinkToFit="1"/>
      <protection locked="0"/>
    </xf>
    <xf numFmtId="167" fontId="0" fillId="6" borderId="58"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0" fillId="3" borderId="16" xfId="0" applyFont="1" applyFill="1" applyBorder="1" applyAlignment="1">
      <alignment vertical="center" shrinkToFit="1"/>
    </xf>
    <xf numFmtId="0" fontId="0" fillId="3" borderId="57" xfId="0" applyFont="1" applyFill="1" applyBorder="1" applyAlignment="1">
      <alignment horizontal="center" vertical="center" shrinkToFit="1"/>
    </xf>
    <xf numFmtId="0" fontId="0" fillId="3" borderId="17" xfId="0" applyFont="1" applyFill="1" applyBorder="1" applyAlignment="1">
      <alignment vertical="center" shrinkToFit="1"/>
    </xf>
    <xf numFmtId="0" fontId="0" fillId="3" borderId="58" xfId="0" applyFont="1" applyFill="1" applyBorder="1" applyAlignment="1">
      <alignment horizontal="center" vertical="center" shrinkToFit="1"/>
    </xf>
    <xf numFmtId="0" fontId="0" fillId="3" borderId="0" xfId="0" applyFont="1" applyFill="1" applyBorder="1" applyAlignment="1" applyProtection="1">
      <alignment horizontal="left" vertical="center" shrinkToFit="1"/>
    </xf>
    <xf numFmtId="0" fontId="0" fillId="3" borderId="2" xfId="0" applyFont="1" applyFill="1" applyBorder="1" applyAlignment="1" applyProtection="1">
      <alignment horizontal="center" vertical="center" shrinkToFit="1"/>
    </xf>
    <xf numFmtId="0" fontId="0" fillId="3" borderId="0" xfId="0" applyFont="1" applyFill="1" applyAlignment="1" applyProtection="1">
      <alignment vertical="center" shrinkToFit="1"/>
    </xf>
    <xf numFmtId="0" fontId="9" fillId="3" borderId="2" xfId="0" applyFont="1" applyFill="1" applyBorder="1" applyAlignment="1" applyProtection="1">
      <alignment horizontal="center" vertical="center" shrinkToFit="1"/>
    </xf>
    <xf numFmtId="0" fontId="0" fillId="3" borderId="61" xfId="0" applyFont="1" applyFill="1" applyBorder="1" applyAlignment="1" applyProtection="1">
      <alignment horizontal="center" vertical="center" shrinkToFit="1"/>
    </xf>
    <xf numFmtId="164" fontId="0" fillId="6" borderId="10" xfId="0" applyNumberFormat="1" applyFont="1" applyFill="1" applyBorder="1" applyAlignment="1" applyProtection="1">
      <alignment horizontal="center" vertical="center" shrinkToFit="1"/>
      <protection locked="0"/>
    </xf>
    <xf numFmtId="0" fontId="0" fillId="3" borderId="62" xfId="0" applyFont="1" applyFill="1" applyBorder="1" applyAlignment="1" applyProtection="1">
      <alignment horizontal="center" vertical="center" shrinkToFit="1"/>
    </xf>
    <xf numFmtId="164" fontId="0" fillId="6" borderId="12" xfId="0" applyNumberFormat="1" applyFont="1" applyFill="1" applyBorder="1" applyAlignment="1" applyProtection="1">
      <alignment horizontal="center" vertical="center" shrinkToFit="1"/>
      <protection locked="0"/>
    </xf>
    <xf numFmtId="0" fontId="0" fillId="3" borderId="63" xfId="0" applyFont="1" applyFill="1" applyBorder="1" applyAlignment="1" applyProtection="1">
      <alignment horizontal="center" vertical="center" shrinkToFit="1"/>
    </xf>
    <xf numFmtId="164" fontId="0" fillId="6" borderId="14"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pplyProtection="1">
      <alignment horizontal="center" vertical="center" shrinkToFit="1"/>
    </xf>
    <xf numFmtId="167" fontId="9" fillId="3" borderId="0" xfId="0" applyNumberFormat="1" applyFont="1" applyFill="1" applyBorder="1" applyAlignment="1" applyProtection="1">
      <alignment horizontal="center" vertical="center" shrinkToFit="1"/>
    </xf>
    <xf numFmtId="167" fontId="0" fillId="3" borderId="24" xfId="0" applyNumberFormat="1" applyFont="1" applyFill="1" applyBorder="1" applyAlignment="1" applyProtection="1">
      <alignment horizontal="center" vertical="center" shrinkToFit="1"/>
    </xf>
    <xf numFmtId="167" fontId="0" fillId="3" borderId="25" xfId="0" applyNumberFormat="1" applyFont="1" applyFill="1" applyBorder="1" applyAlignment="1" applyProtection="1">
      <alignment horizontal="center" vertical="center" shrinkToFit="1"/>
    </xf>
    <xf numFmtId="167" fontId="0" fillId="3" borderId="26" xfId="0" applyNumberFormat="1" applyFont="1" applyFill="1" applyBorder="1" applyAlignment="1" applyProtection="1">
      <alignment horizontal="center" vertical="center" shrinkToFit="1"/>
    </xf>
    <xf numFmtId="0" fontId="0" fillId="3" borderId="0" xfId="0" applyFont="1" applyFill="1" applyBorder="1" applyAlignment="1">
      <alignment horizontal="center" vertical="center" shrinkToFit="1"/>
    </xf>
    <xf numFmtId="0" fontId="0" fillId="5" borderId="24" xfId="0" applyFont="1" applyFill="1" applyBorder="1" applyAlignment="1" applyProtection="1">
      <alignment vertical="center" shrinkToFit="1"/>
      <protection locked="0"/>
    </xf>
    <xf numFmtId="0" fontId="0" fillId="5" borderId="19"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5" borderId="25" xfId="0" applyFont="1" applyFill="1" applyBorder="1" applyAlignment="1" applyProtection="1">
      <alignment vertical="center" shrinkToFit="1"/>
      <protection locked="0"/>
    </xf>
    <xf numFmtId="0" fontId="0" fillId="5" borderId="8" xfId="0" applyFont="1" applyFill="1" applyBorder="1" applyAlignment="1" applyProtection="1">
      <alignment horizontal="center" vertical="center" shrinkToFit="1"/>
      <protection locked="0"/>
    </xf>
    <xf numFmtId="0" fontId="0" fillId="5" borderId="57" xfId="0" applyFont="1" applyFill="1" applyBorder="1" applyAlignment="1" applyProtection="1">
      <alignment horizontal="center" vertical="center" shrinkToFit="1"/>
      <protection locked="0"/>
    </xf>
    <xf numFmtId="0" fontId="0" fillId="3" borderId="25" xfId="0" applyFont="1" applyFill="1" applyBorder="1" applyAlignment="1">
      <alignment horizontal="center" vertical="center" shrinkToFit="1"/>
    </xf>
    <xf numFmtId="0" fontId="0" fillId="5" borderId="26" xfId="0" applyFont="1" applyFill="1" applyBorder="1" applyAlignment="1" applyProtection="1">
      <alignment vertical="center" shrinkToFit="1"/>
      <protection locked="0"/>
    </xf>
    <xf numFmtId="0" fontId="0" fillId="5" borderId="20" xfId="0"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shrinkToFit="1"/>
      <protection locked="0"/>
    </xf>
    <xf numFmtId="0" fontId="0" fillId="3" borderId="26" xfId="0" applyFont="1" applyFill="1" applyBorder="1" applyAlignment="1">
      <alignment horizontal="center" vertical="center" shrinkToFit="1"/>
    </xf>
    <xf numFmtId="167" fontId="0" fillId="3" borderId="25" xfId="0" applyNumberFormat="1" applyFont="1" applyFill="1" applyBorder="1" applyAlignment="1">
      <alignment horizontal="center" vertical="center" shrinkToFit="1"/>
    </xf>
    <xf numFmtId="167" fontId="0" fillId="3" borderId="26" xfId="0" applyNumberFormat="1" applyFont="1" applyFill="1" applyBorder="1" applyAlignment="1">
      <alignment horizontal="center" vertical="center" shrinkToFit="1"/>
    </xf>
    <xf numFmtId="3" fontId="0" fillId="9" borderId="3" xfId="0" applyNumberFormat="1" applyFill="1" applyBorder="1" applyAlignment="1" applyProtection="1"/>
    <xf numFmtId="3" fontId="0" fillId="9" borderId="3" xfId="0" applyNumberFormat="1" applyFill="1" applyBorder="1" applyAlignment="1" applyProtection="1">
      <alignment shrinkToFit="1"/>
    </xf>
    <xf numFmtId="165" fontId="0" fillId="9" borderId="2" xfId="0" applyNumberFormat="1" applyFill="1" applyBorder="1" applyAlignment="1" applyProtection="1">
      <alignment shrinkToFit="1"/>
    </xf>
    <xf numFmtId="3" fontId="0" fillId="3" borderId="21" xfId="0" applyNumberFormat="1" applyFill="1" applyBorder="1" applyAlignment="1">
      <alignment horizontal="center" vertical="center" shrinkToFit="1"/>
    </xf>
    <xf numFmtId="3" fontId="0" fillId="3" borderId="19" xfId="0" applyNumberFormat="1" applyFill="1" applyBorder="1" applyAlignment="1">
      <alignment horizontal="center" vertical="center" shrinkToFit="1"/>
    </xf>
    <xf numFmtId="3" fontId="0" fillId="3" borderId="56" xfId="0" applyNumberFormat="1" applyFill="1" applyBorder="1" applyAlignment="1">
      <alignment horizontal="center" vertical="center" shrinkToFit="1"/>
    </xf>
    <xf numFmtId="3" fontId="0" fillId="3" borderId="9" xfId="0" applyNumberFormat="1" applyFill="1" applyBorder="1" applyAlignment="1">
      <alignment horizontal="center" vertical="center" shrinkToFit="1"/>
    </xf>
    <xf numFmtId="3" fontId="0" fillId="3" borderId="10" xfId="0" applyNumberFormat="1" applyFill="1" applyBorder="1" applyAlignment="1">
      <alignment horizontal="center" vertical="center" shrinkToFit="1"/>
    </xf>
    <xf numFmtId="3" fontId="0" fillId="6" borderId="22" xfId="0" applyNumberFormat="1" applyFill="1" applyBorder="1" applyAlignment="1" applyProtection="1">
      <alignment horizontal="center" vertical="center" shrinkToFit="1"/>
      <protection locked="0"/>
    </xf>
    <xf numFmtId="3" fontId="0" fillId="6" borderId="8" xfId="0" applyNumberFormat="1" applyFill="1" applyBorder="1" applyAlignment="1" applyProtection="1">
      <alignment horizontal="center" vertical="center" shrinkToFit="1"/>
      <protection locked="0"/>
    </xf>
    <xf numFmtId="3" fontId="0" fillId="6" borderId="57" xfId="0" applyNumberFormat="1" applyFill="1" applyBorder="1" applyAlignment="1" applyProtection="1">
      <alignment horizontal="center" vertical="center" shrinkToFit="1"/>
      <protection locked="0"/>
    </xf>
    <xf numFmtId="3" fontId="0" fillId="6" borderId="11" xfId="0" applyNumberFormat="1" applyFill="1" applyBorder="1" applyAlignment="1" applyProtection="1">
      <alignment horizontal="center" vertical="center" shrinkToFit="1"/>
      <protection locked="0"/>
    </xf>
    <xf numFmtId="3" fontId="0" fillId="6" borderId="12" xfId="0" applyNumberFormat="1" applyFill="1" applyBorder="1" applyAlignment="1" applyProtection="1">
      <alignment horizontal="center" vertical="center" shrinkToFit="1"/>
      <protection locked="0"/>
    </xf>
    <xf numFmtId="3" fontId="0" fillId="6" borderId="23" xfId="0" applyNumberFormat="1" applyFill="1" applyBorder="1" applyAlignment="1" applyProtection="1">
      <alignment horizontal="center" vertical="center" shrinkToFit="1"/>
      <protection locked="0"/>
    </xf>
    <xf numFmtId="3" fontId="0" fillId="6" borderId="20" xfId="0" applyNumberFormat="1" applyFill="1" applyBorder="1" applyAlignment="1" applyProtection="1">
      <alignment horizontal="center" vertical="center" shrinkToFit="1"/>
      <protection locked="0"/>
    </xf>
    <xf numFmtId="3" fontId="0" fillId="6" borderId="58" xfId="0" applyNumberFormat="1" applyFill="1" applyBorder="1" applyAlignment="1" applyProtection="1">
      <alignment horizontal="center" vertical="center" shrinkToFit="1"/>
      <protection locked="0"/>
    </xf>
    <xf numFmtId="3" fontId="0" fillId="6" borderId="13" xfId="0" applyNumberFormat="1" applyFill="1" applyBorder="1" applyAlignment="1" applyProtection="1">
      <alignment horizontal="center" vertical="center" shrinkToFit="1"/>
      <protection locked="0"/>
    </xf>
    <xf numFmtId="3" fontId="0" fillId="6" borderId="14" xfId="0" applyNumberForma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3" fontId="0" fillId="3" borderId="0" xfId="0" applyNumberFormat="1" applyFont="1" applyFill="1" applyBorder="1" applyAlignment="1" applyProtection="1">
      <alignment horizontal="left" vertical="center"/>
    </xf>
    <xf numFmtId="3" fontId="0" fillId="3" borderId="7" xfId="0" applyNumberFormat="1" applyFont="1" applyFill="1" applyBorder="1" applyAlignment="1" applyProtection="1">
      <alignment horizontal="center" vertical="center"/>
    </xf>
    <xf numFmtId="3" fontId="9" fillId="3" borderId="7" xfId="0" applyNumberFormat="1" applyFont="1" applyFill="1" applyBorder="1" applyAlignment="1" applyProtection="1">
      <alignment horizontal="center" vertical="center"/>
    </xf>
    <xf numFmtId="3" fontId="0" fillId="3" borderId="15" xfId="0" applyNumberFormat="1" applyFont="1" applyFill="1" applyBorder="1" applyAlignment="1" applyProtection="1">
      <alignment vertical="center" shrinkToFit="1"/>
    </xf>
    <xf numFmtId="3" fontId="0" fillId="3" borderId="9" xfId="0" applyNumberFormat="1" applyFont="1" applyFill="1" applyBorder="1" applyAlignment="1" applyProtection="1">
      <alignment horizontal="center" vertical="center" shrinkToFit="1"/>
    </xf>
    <xf numFmtId="3" fontId="0" fillId="3" borderId="10" xfId="0" applyNumberFormat="1" applyFont="1" applyFill="1" applyBorder="1" applyAlignment="1" applyProtection="1">
      <alignment horizontal="center" vertical="center"/>
    </xf>
    <xf numFmtId="3" fontId="0" fillId="6" borderId="21" xfId="0" applyNumberFormat="1" applyFont="1" applyFill="1" applyBorder="1" applyAlignment="1" applyProtection="1">
      <alignment horizontal="center" vertical="center"/>
      <protection locked="0"/>
    </xf>
    <xf numFmtId="3" fontId="0" fillId="6" borderId="19"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3" fontId="0" fillId="6" borderId="10" xfId="0" applyNumberFormat="1" applyFont="1" applyFill="1" applyBorder="1" applyAlignment="1" applyProtection="1">
      <alignment horizontal="center" vertical="center"/>
      <protection locked="0"/>
    </xf>
    <xf numFmtId="3" fontId="0" fillId="6" borderId="56" xfId="0" applyNumberFormat="1" applyFont="1" applyFill="1" applyBorder="1" applyAlignment="1" applyProtection="1">
      <alignment horizontal="center" vertical="center"/>
      <protection locked="0"/>
    </xf>
    <xf numFmtId="3" fontId="0" fillId="3" borderId="16" xfId="0" applyNumberFormat="1" applyFont="1" applyFill="1" applyBorder="1" applyAlignment="1" applyProtection="1">
      <alignment vertical="center" shrinkToFit="1"/>
    </xf>
    <xf numFmtId="3" fontId="0" fillId="3" borderId="11" xfId="0" applyNumberFormat="1" applyFont="1" applyFill="1" applyBorder="1" applyAlignment="1" applyProtection="1">
      <alignment horizontal="center" vertical="center" shrinkToFit="1"/>
    </xf>
    <xf numFmtId="3" fontId="0" fillId="3" borderId="12" xfId="0" applyNumberFormat="1" applyFont="1" applyFill="1" applyBorder="1" applyAlignment="1" applyProtection="1">
      <alignment horizontal="center" vertical="center"/>
    </xf>
    <xf numFmtId="3" fontId="0" fillId="6" borderId="22" xfId="0" applyNumberFormat="1" applyFont="1" applyFill="1" applyBorder="1" applyAlignment="1" applyProtection="1">
      <alignment horizontal="center" vertical="center"/>
      <protection locked="0"/>
    </xf>
    <xf numFmtId="3" fontId="0" fillId="6" borderId="8"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protection locked="0"/>
    </xf>
    <xf numFmtId="3" fontId="0" fillId="6" borderId="57" xfId="0" applyNumberFormat="1" applyFont="1" applyFill="1" applyBorder="1" applyAlignment="1" applyProtection="1">
      <alignment horizontal="center" vertical="center"/>
      <protection locked="0"/>
    </xf>
    <xf numFmtId="3" fontId="0" fillId="3" borderId="17" xfId="0" applyNumberFormat="1" applyFont="1" applyFill="1" applyBorder="1" applyAlignment="1" applyProtection="1">
      <alignment vertical="center" shrinkToFit="1"/>
    </xf>
    <xf numFmtId="3" fontId="0" fillId="3" borderId="13" xfId="0" applyNumberFormat="1" applyFont="1" applyFill="1" applyBorder="1" applyAlignment="1" applyProtection="1">
      <alignment horizontal="center" vertical="center" shrinkToFit="1"/>
    </xf>
    <xf numFmtId="3" fontId="0" fillId="3" borderId="14" xfId="0" applyNumberFormat="1" applyFont="1" applyFill="1" applyBorder="1" applyAlignment="1" applyProtection="1">
      <alignment horizontal="center" vertical="center"/>
    </xf>
    <xf numFmtId="3" fontId="0" fillId="6" borderId="23" xfId="0" applyNumberFormat="1" applyFont="1" applyFill="1" applyBorder="1" applyAlignment="1" applyProtection="1">
      <alignment horizontal="center" vertical="center"/>
      <protection locked="0"/>
    </xf>
    <xf numFmtId="3" fontId="0" fillId="6" borderId="20" xfId="0" applyNumberFormat="1" applyFont="1" applyFill="1" applyBorder="1" applyAlignment="1" applyProtection="1">
      <alignment horizontal="center" vertical="center"/>
      <protection locked="0"/>
    </xf>
    <xf numFmtId="3" fontId="0" fillId="6" borderId="13"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58" xfId="0" applyNumberFormat="1" applyFont="1" applyFill="1" applyBorder="1" applyAlignment="1" applyProtection="1">
      <alignment horizontal="center" vertical="center"/>
      <protection locked="0"/>
    </xf>
    <xf numFmtId="0" fontId="0" fillId="3" borderId="0" xfId="0" applyFont="1" applyFill="1" applyAlignment="1">
      <alignment horizontal="left" vertical="center"/>
    </xf>
    <xf numFmtId="0" fontId="6" fillId="3" borderId="4" xfId="0" applyFont="1" applyFill="1" applyBorder="1" applyAlignment="1">
      <alignment vertical="center" wrapText="1"/>
    </xf>
    <xf numFmtId="0" fontId="6" fillId="3" borderId="0" xfId="0" applyFont="1" applyFill="1" applyBorder="1" applyAlignment="1">
      <alignment vertical="center"/>
    </xf>
    <xf numFmtId="0" fontId="7" fillId="3" borderId="0" xfId="0" applyFont="1" applyFill="1" applyAlignment="1">
      <alignment horizontal="left" vertical="center"/>
    </xf>
    <xf numFmtId="0" fontId="6" fillId="3" borderId="6" xfId="0" applyFont="1" applyFill="1" applyBorder="1" applyAlignment="1">
      <alignment vertical="center"/>
    </xf>
    <xf numFmtId="0" fontId="6" fillId="3" borderId="36"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0" xfId="0" applyFont="1" applyFill="1" applyAlignment="1">
      <alignment horizontal="left" vertical="center"/>
    </xf>
    <xf numFmtId="0" fontId="0" fillId="3" borderId="0" xfId="0" applyFont="1" applyFill="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vertical="center" wrapText="1"/>
    </xf>
    <xf numFmtId="0" fontId="6" fillId="3" borderId="5" xfId="0" applyFont="1" applyFill="1" applyBorder="1" applyAlignment="1">
      <alignment vertical="center" wrapText="1"/>
    </xf>
    <xf numFmtId="49" fontId="0" fillId="5" borderId="25" xfId="0" applyNumberFormat="1" applyFill="1" applyBorder="1" applyAlignment="1" applyProtection="1">
      <alignment horizontal="left" vertical="center" indent="1" shrinkToFit="1"/>
      <protection locked="0"/>
    </xf>
    <xf numFmtId="3" fontId="6" fillId="6" borderId="68" xfId="0" applyNumberFormat="1" applyFont="1" applyFill="1" applyBorder="1" applyAlignment="1" applyProtection="1">
      <alignment horizontal="center" vertical="center" shrinkToFit="1"/>
      <protection locked="0"/>
    </xf>
    <xf numFmtId="0" fontId="6" fillId="3" borderId="0" xfId="0" applyFont="1" applyFill="1" applyBorder="1" applyAlignment="1">
      <alignment horizontal="center" vertical="center" shrinkToFit="1"/>
    </xf>
    <xf numFmtId="3" fontId="6" fillId="6" borderId="25" xfId="0" applyNumberFormat="1" applyFont="1" applyFill="1" applyBorder="1" applyAlignment="1" applyProtection="1">
      <alignment horizontal="center" vertical="center" shrinkToFit="1"/>
      <protection locked="0"/>
    </xf>
    <xf numFmtId="3" fontId="6" fillId="6" borderId="71" xfId="0" applyNumberFormat="1" applyFont="1" applyFill="1" applyBorder="1" applyAlignment="1" applyProtection="1">
      <alignment horizontal="center" vertical="center" shrinkToFit="1"/>
      <protection locked="0"/>
    </xf>
    <xf numFmtId="3" fontId="6" fillId="6" borderId="31" xfId="0" applyNumberFormat="1" applyFont="1" applyFill="1" applyBorder="1" applyAlignment="1" applyProtection="1">
      <alignment horizontal="center" vertical="center" shrinkToFit="1"/>
      <protection locked="0"/>
    </xf>
    <xf numFmtId="3" fontId="6" fillId="6" borderId="33" xfId="0" applyNumberFormat="1" applyFont="1" applyFill="1" applyBorder="1" applyAlignment="1" applyProtection="1">
      <alignment horizontal="center" vertical="center" shrinkToFit="1"/>
      <protection locked="0"/>
    </xf>
    <xf numFmtId="0" fontId="0" fillId="3" borderId="0" xfId="0" applyFill="1" applyAlignment="1">
      <alignment vertical="center" shrinkToFit="1"/>
    </xf>
    <xf numFmtId="3" fontId="6" fillId="6" borderId="11" xfId="0" applyNumberFormat="1" applyFont="1" applyFill="1" applyBorder="1" applyAlignment="1" applyProtection="1">
      <alignment horizontal="center" vertical="center" shrinkToFit="1"/>
      <protection locked="0"/>
    </xf>
    <xf numFmtId="3" fontId="6" fillId="6" borderId="28" xfId="0" applyNumberFormat="1" applyFont="1" applyFill="1" applyBorder="1" applyAlignment="1" applyProtection="1">
      <alignment horizontal="center" vertical="center" shrinkToFit="1"/>
      <protection locked="0"/>
    </xf>
    <xf numFmtId="3" fontId="6" fillId="6" borderId="35" xfId="0" applyNumberFormat="1" applyFont="1" applyFill="1" applyBorder="1" applyAlignment="1" applyProtection="1">
      <alignment horizontal="center" vertical="center" shrinkToFit="1"/>
      <protection locked="0"/>
    </xf>
    <xf numFmtId="3" fontId="6" fillId="6" borderId="37"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lignment horizontal="center" vertical="center" shrinkToFit="1"/>
    </xf>
    <xf numFmtId="3" fontId="6" fillId="3" borderId="3" xfId="0" applyNumberFormat="1" applyFont="1" applyFill="1" applyBorder="1" applyAlignment="1">
      <alignment horizontal="center" vertical="center" shrinkToFit="1"/>
    </xf>
    <xf numFmtId="3" fontId="6" fillId="6" borderId="9" xfId="0" applyNumberFormat="1" applyFont="1" applyFill="1" applyBorder="1" applyAlignment="1" applyProtection="1">
      <alignment horizontal="center" vertical="center" shrinkToFit="1"/>
      <protection locked="0"/>
    </xf>
    <xf numFmtId="3" fontId="6" fillId="6" borderId="19" xfId="0" applyNumberFormat="1" applyFont="1" applyFill="1" applyBorder="1" applyAlignment="1" applyProtection="1">
      <alignment horizontal="center" vertical="center" shrinkToFit="1"/>
      <protection locked="0"/>
    </xf>
    <xf numFmtId="3" fontId="6" fillId="6" borderId="10" xfId="0" applyNumberFormat="1" applyFont="1" applyFill="1" applyBorder="1" applyAlignment="1" applyProtection="1">
      <alignment horizontal="center" vertical="center" shrinkToFit="1"/>
      <protection locked="0"/>
    </xf>
    <xf numFmtId="3" fontId="6" fillId="3" borderId="43" xfId="0" applyNumberFormat="1" applyFont="1" applyFill="1" applyBorder="1" applyAlignment="1">
      <alignment horizontal="center" vertical="center" shrinkToFit="1"/>
    </xf>
    <xf numFmtId="3" fontId="6" fillId="6" borderId="8" xfId="0" applyNumberFormat="1" applyFont="1" applyFill="1" applyBorder="1" applyAlignment="1" applyProtection="1">
      <alignment horizontal="center" vertical="center" shrinkToFit="1"/>
      <protection locked="0"/>
    </xf>
    <xf numFmtId="3" fontId="6" fillId="6" borderId="12" xfId="0" applyNumberFormat="1" applyFont="1" applyFill="1" applyBorder="1" applyAlignment="1" applyProtection="1">
      <alignment horizontal="center" vertical="center" shrinkToFit="1"/>
      <protection locked="0"/>
    </xf>
    <xf numFmtId="3" fontId="6" fillId="3" borderId="28" xfId="0" applyNumberFormat="1" applyFont="1" applyFill="1" applyBorder="1" applyAlignment="1">
      <alignment horizontal="center" vertical="center" shrinkToFit="1"/>
    </xf>
    <xf numFmtId="3" fontId="6" fillId="3" borderId="29" xfId="0" applyNumberFormat="1" applyFont="1" applyFill="1" applyBorder="1" applyAlignment="1">
      <alignment horizontal="center" vertical="center" shrinkToFit="1"/>
    </xf>
    <xf numFmtId="3" fontId="6" fillId="3" borderId="31" xfId="0" applyNumberFormat="1" applyFont="1" applyFill="1" applyBorder="1" applyAlignment="1" applyProtection="1">
      <alignment horizontal="center" vertical="center" shrinkToFit="1"/>
    </xf>
    <xf numFmtId="3" fontId="6" fillId="3" borderId="33" xfId="0" applyNumberFormat="1" applyFont="1" applyFill="1" applyBorder="1" applyAlignment="1" applyProtection="1">
      <alignment horizontal="center" vertical="center" shrinkToFit="1"/>
    </xf>
    <xf numFmtId="3" fontId="6" fillId="3" borderId="11" xfId="0" applyNumberFormat="1" applyFont="1" applyFill="1" applyBorder="1" applyAlignment="1" applyProtection="1">
      <alignment horizontal="center" vertical="center" shrinkToFit="1"/>
    </xf>
    <xf numFmtId="3" fontId="6" fillId="3" borderId="28" xfId="0" applyNumberFormat="1" applyFont="1" applyFill="1" applyBorder="1" applyAlignment="1" applyProtection="1">
      <alignment horizontal="center" vertical="center" shrinkToFit="1"/>
    </xf>
    <xf numFmtId="3" fontId="6" fillId="3" borderId="35" xfId="0" applyNumberFormat="1" applyFont="1" applyFill="1" applyBorder="1" applyAlignment="1" applyProtection="1">
      <alignment horizontal="center" vertical="center" shrinkToFit="1"/>
    </xf>
    <xf numFmtId="3" fontId="6" fillId="3" borderId="37" xfId="0" applyNumberFormat="1" applyFont="1" applyFill="1" applyBorder="1" applyAlignment="1" applyProtection="1">
      <alignment horizontal="center" vertical="center" shrinkToFit="1"/>
    </xf>
    <xf numFmtId="3" fontId="0" fillId="3" borderId="8" xfId="0" applyNumberFormat="1" applyFill="1" applyBorder="1" applyAlignment="1" applyProtection="1">
      <alignment horizontal="center" vertical="center" shrinkToFit="1"/>
    </xf>
    <xf numFmtId="3" fontId="0" fillId="3" borderId="57" xfId="0" applyNumberFormat="1" applyFill="1" applyBorder="1" applyAlignment="1" applyProtection="1">
      <alignment horizontal="center" vertical="center" shrinkToFit="1"/>
    </xf>
    <xf numFmtId="3" fontId="0" fillId="3" borderId="20" xfId="0" applyNumberFormat="1" applyFill="1" applyBorder="1" applyAlignment="1" applyProtection="1">
      <alignment horizontal="center" vertical="center" shrinkToFit="1"/>
    </xf>
    <xf numFmtId="3" fontId="0" fillId="3" borderId="58" xfId="0" applyNumberFormat="1" applyFill="1" applyBorder="1" applyAlignment="1" applyProtection="1">
      <alignment horizontal="center" vertical="center" shrinkToFit="1"/>
    </xf>
    <xf numFmtId="3" fontId="0" fillId="3" borderId="12" xfId="0" applyNumberFormat="1" applyFill="1" applyBorder="1" applyAlignment="1" applyProtection="1">
      <alignment horizontal="center" vertical="center" shrinkToFit="1"/>
    </xf>
    <xf numFmtId="3" fontId="0" fillId="3" borderId="14" xfId="0" applyNumberFormat="1" applyFill="1" applyBorder="1" applyAlignment="1" applyProtection="1">
      <alignment horizontal="center" vertical="center" shrinkToFit="1"/>
    </xf>
    <xf numFmtId="49" fontId="0" fillId="5" borderId="26" xfId="0" applyNumberFormat="1" applyFill="1" applyBorder="1" applyAlignment="1" applyProtection="1">
      <alignment horizontal="left" vertical="center" indent="1" shrinkToFit="1"/>
      <protection locked="0"/>
    </xf>
    <xf numFmtId="0" fontId="6" fillId="9" borderId="18" xfId="0" applyFont="1" applyFill="1" applyBorder="1" applyAlignment="1">
      <alignment horizontal="center" vertical="center"/>
    </xf>
    <xf numFmtId="0" fontId="6" fillId="9" borderId="66" xfId="0" applyFont="1" applyFill="1" applyBorder="1" applyAlignment="1">
      <alignment horizontal="center" vertical="center"/>
    </xf>
    <xf numFmtId="0" fontId="6" fillId="9" borderId="6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6" xfId="0" applyFont="1" applyFill="1" applyBorder="1" applyAlignment="1">
      <alignment horizontal="center" vertical="center"/>
    </xf>
    <xf numFmtId="3" fontId="6" fillId="6" borderId="24" xfId="0" applyNumberFormat="1" applyFont="1" applyFill="1" applyBorder="1" applyAlignment="1" applyProtection="1">
      <alignment horizontal="center" vertical="center" shrinkToFit="1"/>
      <protection locked="0"/>
    </xf>
    <xf numFmtId="3" fontId="6" fillId="3" borderId="54" xfId="0" applyNumberFormat="1" applyFont="1" applyFill="1" applyBorder="1" applyAlignment="1">
      <alignment horizontal="center" vertical="center"/>
    </xf>
    <xf numFmtId="0" fontId="6" fillId="6" borderId="25" xfId="0" applyFont="1" applyFill="1" applyBorder="1" applyAlignment="1" applyProtection="1">
      <alignment horizontal="center" vertical="center"/>
      <protection locked="0"/>
    </xf>
    <xf numFmtId="0" fontId="6" fillId="6" borderId="26" xfId="0" applyFont="1" applyFill="1" applyBorder="1" applyAlignment="1" applyProtection="1">
      <alignment horizontal="center" vertical="center"/>
      <protection locked="0"/>
    </xf>
    <xf numFmtId="164" fontId="0" fillId="4" borderId="8" xfId="0" applyNumberFormat="1" applyFont="1" applyFill="1" applyBorder="1" applyAlignment="1" applyProtection="1">
      <alignment horizontal="center" vertical="center"/>
    </xf>
    <xf numFmtId="164" fontId="0" fillId="4" borderId="9" xfId="0" applyNumberFormat="1" applyFont="1" applyFill="1" applyBorder="1" applyAlignment="1" applyProtection="1">
      <alignment horizontal="center" vertical="center"/>
    </xf>
    <xf numFmtId="164" fontId="0" fillId="4" borderId="19" xfId="0" applyNumberFormat="1" applyFont="1" applyFill="1" applyBorder="1" applyAlignment="1" applyProtection="1">
      <alignment horizontal="center" vertical="center"/>
    </xf>
    <xf numFmtId="164" fontId="0" fillId="4" borderId="10" xfId="0" applyNumberFormat="1" applyFont="1" applyFill="1" applyBorder="1" applyAlignment="1" applyProtection="1">
      <alignment horizontal="center" vertical="center"/>
    </xf>
    <xf numFmtId="164" fontId="0" fillId="4" borderId="11" xfId="0" applyNumberFormat="1" applyFont="1" applyFill="1" applyBorder="1" applyAlignment="1" applyProtection="1">
      <alignment horizontal="center" vertical="center"/>
    </xf>
    <xf numFmtId="164" fontId="0" fillId="4" borderId="12" xfId="0" applyNumberFormat="1" applyFont="1" applyFill="1" applyBorder="1" applyAlignment="1" applyProtection="1">
      <alignment horizontal="center" vertical="center"/>
    </xf>
    <xf numFmtId="164" fontId="0" fillId="4" borderId="13" xfId="0" applyNumberFormat="1" applyFont="1" applyFill="1" applyBorder="1" applyAlignment="1" applyProtection="1">
      <alignment horizontal="center" vertical="center"/>
    </xf>
    <xf numFmtId="164" fontId="0" fillId="4" borderId="20" xfId="0" applyNumberFormat="1" applyFont="1" applyFill="1" applyBorder="1" applyAlignment="1" applyProtection="1">
      <alignment horizontal="center" vertical="center"/>
    </xf>
    <xf numFmtId="164" fontId="0" fillId="4" borderId="14" xfId="0" applyNumberFormat="1" applyFont="1" applyFill="1" applyBorder="1" applyAlignment="1" applyProtection="1">
      <alignment horizontal="center" vertical="center"/>
    </xf>
    <xf numFmtId="0" fontId="0" fillId="4" borderId="66"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0" fillId="4" borderId="25" xfId="0" applyFont="1" applyFill="1" applyBorder="1" applyAlignment="1" applyProtection="1">
      <alignment horizontal="center" vertical="center"/>
    </xf>
    <xf numFmtId="0" fontId="0" fillId="4" borderId="26" xfId="0" applyFont="1" applyFill="1" applyBorder="1" applyAlignment="1" applyProtection="1">
      <alignment horizontal="center" vertical="center"/>
    </xf>
    <xf numFmtId="164" fontId="0" fillId="4" borderId="21" xfId="0" applyNumberFormat="1" applyFont="1" applyFill="1" applyBorder="1" applyAlignment="1" applyProtection="1">
      <alignment horizontal="center" vertical="center"/>
    </xf>
    <xf numFmtId="164" fontId="0" fillId="4" borderId="22" xfId="0" applyNumberFormat="1" applyFont="1" applyFill="1" applyBorder="1" applyAlignment="1" applyProtection="1">
      <alignment horizontal="center" vertical="center"/>
    </xf>
    <xf numFmtId="164" fontId="0" fillId="4" borderId="23" xfId="0" applyNumberFormat="1" applyFont="1" applyFill="1" applyBorder="1" applyAlignment="1" applyProtection="1">
      <alignment horizontal="center" vertical="center"/>
    </xf>
    <xf numFmtId="0" fontId="0" fillId="4" borderId="66" xfId="0" applyFont="1" applyFill="1" applyBorder="1" applyAlignment="1">
      <alignment horizontal="center" vertical="center"/>
    </xf>
    <xf numFmtId="164" fontId="0" fillId="4" borderId="8" xfId="0" applyNumberFormat="1" applyFont="1" applyFill="1" applyBorder="1" applyAlignment="1">
      <alignment horizontal="center" vertical="center"/>
    </xf>
    <xf numFmtId="164" fontId="0" fillId="4" borderId="9" xfId="0" applyNumberFormat="1" applyFont="1" applyFill="1" applyBorder="1" applyAlignment="1">
      <alignment horizontal="center" vertical="center"/>
    </xf>
    <xf numFmtId="164" fontId="0" fillId="4" borderId="19" xfId="0" applyNumberFormat="1" applyFont="1" applyFill="1" applyBorder="1" applyAlignment="1">
      <alignment horizontal="center" vertical="center"/>
    </xf>
    <xf numFmtId="164" fontId="0" fillId="4" borderId="10"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0" fillId="4" borderId="12"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20" xfId="0" applyNumberFormat="1" applyFont="1" applyFill="1" applyBorder="1" applyAlignment="1">
      <alignment horizontal="center" vertical="center"/>
    </xf>
    <xf numFmtId="164" fontId="0" fillId="4" borderId="14" xfId="0" applyNumberFormat="1" applyFont="1" applyFill="1" applyBorder="1" applyAlignment="1">
      <alignment horizontal="center" vertical="center"/>
    </xf>
    <xf numFmtId="164" fontId="0" fillId="4" borderId="21" xfId="0" applyNumberFormat="1" applyFont="1" applyFill="1" applyBorder="1" applyAlignment="1">
      <alignment horizontal="center" vertical="center"/>
    </xf>
    <xf numFmtId="164" fontId="0" fillId="4" borderId="22" xfId="0" applyNumberFormat="1" applyFont="1" applyFill="1" applyBorder="1" applyAlignment="1">
      <alignment horizontal="center" vertical="center"/>
    </xf>
    <xf numFmtId="164" fontId="0" fillId="4" borderId="23" xfId="0" applyNumberFormat="1" applyFont="1" applyFill="1" applyBorder="1" applyAlignment="1">
      <alignment horizontal="center" vertical="center"/>
    </xf>
    <xf numFmtId="164" fontId="0" fillId="4" borderId="56" xfId="0" applyNumberFormat="1"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9" fillId="3" borderId="2" xfId="0" applyFont="1" applyFill="1" applyBorder="1" applyAlignment="1">
      <alignment horizontal="center" vertical="center" wrapText="1" shrinkToFit="1"/>
    </xf>
    <xf numFmtId="164" fontId="0" fillId="4" borderId="9" xfId="0" applyNumberFormat="1" applyFill="1" applyBorder="1" applyAlignment="1">
      <alignment horizontal="center" vertical="center"/>
    </xf>
    <xf numFmtId="164" fontId="0" fillId="4" borderId="10"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0" fillId="4" borderId="12" xfId="0" applyNumberFormat="1" applyFill="1" applyBorder="1" applyAlignment="1">
      <alignment horizontal="center" vertical="center"/>
    </xf>
    <xf numFmtId="164" fontId="0" fillId="4" borderId="13" xfId="0" applyNumberFormat="1" applyFill="1" applyBorder="1" applyAlignment="1">
      <alignment horizontal="center" vertical="center"/>
    </xf>
    <xf numFmtId="164" fontId="0" fillId="4" borderId="14" xfId="0" applyNumberFormat="1" applyFill="1" applyBorder="1" applyAlignment="1">
      <alignment horizontal="center" vertical="center"/>
    </xf>
    <xf numFmtId="0" fontId="0" fillId="3" borderId="0" xfId="0" applyFill="1" applyAlignment="1">
      <alignment horizontal="center"/>
    </xf>
    <xf numFmtId="0" fontId="0" fillId="5" borderId="38" xfId="0" applyFill="1" applyBorder="1" applyAlignment="1">
      <alignment horizontal="center"/>
    </xf>
    <xf numFmtId="0" fontId="0" fillId="3" borderId="53" xfId="0" applyFill="1" applyBorder="1" applyAlignment="1">
      <alignment horizontal="center"/>
    </xf>
    <xf numFmtId="0" fontId="0" fillId="3" borderId="54" xfId="0" applyFill="1" applyBorder="1" applyAlignment="1">
      <alignment horizontal="center"/>
    </xf>
    <xf numFmtId="0" fontId="0" fillId="3" borderId="52" xfId="0" applyFill="1" applyBorder="1" applyAlignment="1">
      <alignment horizontal="center"/>
    </xf>
    <xf numFmtId="0" fontId="0" fillId="5" borderId="52" xfId="0" applyFill="1" applyBorder="1" applyAlignment="1">
      <alignment horizontal="center"/>
    </xf>
    <xf numFmtId="0" fontId="6" fillId="3" borderId="48" xfId="0" applyFont="1" applyFill="1" applyBorder="1" applyAlignment="1">
      <alignment horizontal="center" vertical="center" wrapText="1"/>
    </xf>
    <xf numFmtId="0" fontId="0" fillId="2" borderId="0" xfId="0" applyFill="1" applyAlignment="1">
      <alignment horizontal="center"/>
    </xf>
    <xf numFmtId="0" fontId="0" fillId="0" borderId="54"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4" fillId="3" borderId="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46" xfId="0" applyFont="1" applyFill="1" applyBorder="1" applyAlignment="1">
      <alignment horizontal="center" vertical="center"/>
    </xf>
    <xf numFmtId="0" fontId="0" fillId="2" borderId="0" xfId="0" applyFont="1" applyFill="1" applyAlignment="1">
      <alignment horizontal="center" vertical="center"/>
    </xf>
    <xf numFmtId="166" fontId="0" fillId="3" borderId="9" xfId="0" applyNumberFormat="1" applyFont="1" applyFill="1" applyBorder="1" applyAlignment="1">
      <alignment horizontal="center" vertical="center"/>
    </xf>
    <xf numFmtId="166" fontId="0" fillId="3" borderId="11" xfId="0" applyNumberFormat="1" applyFont="1" applyFill="1" applyBorder="1" applyAlignment="1">
      <alignment horizontal="center" vertical="center"/>
    </xf>
    <xf numFmtId="166" fontId="0" fillId="3" borderId="13" xfId="0" applyNumberFormat="1" applyFont="1" applyFill="1" applyBorder="1" applyAlignment="1">
      <alignment horizontal="center" vertical="center"/>
    </xf>
    <xf numFmtId="166" fontId="15" fillId="3" borderId="0" xfId="0" applyNumberFormat="1" applyFont="1" applyFill="1" applyAlignment="1">
      <alignment horizontal="center" vertical="center"/>
    </xf>
    <xf numFmtId="166" fontId="0" fillId="6" borderId="9" xfId="0" applyNumberFormat="1" applyFill="1" applyBorder="1" applyAlignment="1" applyProtection="1">
      <alignment horizontal="center" vertical="center"/>
      <protection locked="0"/>
    </xf>
    <xf numFmtId="164" fontId="0" fillId="6" borderId="56" xfId="0" applyNumberFormat="1" applyFill="1" applyBorder="1" applyAlignment="1" applyProtection="1">
      <alignment horizontal="center" vertical="center"/>
      <protection locked="0"/>
    </xf>
    <xf numFmtId="166" fontId="0" fillId="6" borderId="11" xfId="0" applyNumberFormat="1" applyFill="1" applyBorder="1" applyAlignment="1" applyProtection="1">
      <alignment horizontal="center" vertical="center"/>
      <protection locked="0"/>
    </xf>
    <xf numFmtId="164" fontId="0" fillId="6" borderId="57" xfId="0" applyNumberFormat="1" applyFill="1" applyBorder="1" applyAlignment="1" applyProtection="1">
      <alignment horizontal="center" vertical="center"/>
      <protection locked="0"/>
    </xf>
    <xf numFmtId="166" fontId="0" fillId="6" borderId="13" xfId="0" applyNumberFormat="1" applyFill="1" applyBorder="1" applyAlignment="1" applyProtection="1">
      <alignment horizontal="center" vertical="center"/>
      <protection locked="0"/>
    </xf>
    <xf numFmtId="164" fontId="0" fillId="6" borderId="58" xfId="0" applyNumberFormat="1" applyFill="1" applyBorder="1" applyAlignment="1" applyProtection="1">
      <alignment horizontal="center" vertical="center"/>
      <protection locked="0"/>
    </xf>
    <xf numFmtId="166" fontId="0" fillId="6" borderId="31" xfId="0" applyNumberFormat="1" applyFill="1" applyBorder="1" applyAlignment="1" applyProtection="1">
      <alignment horizontal="center" vertical="center"/>
      <protection locked="0"/>
    </xf>
    <xf numFmtId="164" fontId="0" fillId="6" borderId="75" xfId="0" applyNumberFormat="1" applyFill="1" applyBorder="1" applyAlignment="1" applyProtection="1">
      <alignment horizontal="center" vertical="center"/>
      <protection locked="0"/>
    </xf>
    <xf numFmtId="166" fontId="0" fillId="6" borderId="35" xfId="0" applyNumberFormat="1" applyFill="1" applyBorder="1" applyAlignment="1" applyProtection="1">
      <alignment horizontal="center" vertical="center"/>
      <protection locked="0"/>
    </xf>
    <xf numFmtId="164" fontId="0" fillId="6" borderId="70" xfId="0" applyNumberFormat="1" applyFill="1" applyBorder="1" applyAlignment="1" applyProtection="1">
      <alignment horizontal="center" vertical="center"/>
      <protection locked="0"/>
    </xf>
    <xf numFmtId="164" fontId="0" fillId="6" borderId="10" xfId="0" applyNumberFormat="1" applyFill="1" applyBorder="1" applyAlignment="1" applyProtection="1">
      <alignment horizontal="center" vertical="center"/>
      <protection locked="0"/>
    </xf>
    <xf numFmtId="164" fontId="0" fillId="6" borderId="12" xfId="0" applyNumberFormat="1" applyFill="1" applyBorder="1" applyAlignment="1" applyProtection="1">
      <alignment horizontal="center" vertical="center"/>
      <protection locked="0"/>
    </xf>
    <xf numFmtId="164" fontId="0" fillId="6" borderId="14"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3" borderId="0" xfId="0" applyFill="1" applyAlignment="1" applyProtection="1">
      <alignment vertical="center"/>
    </xf>
    <xf numFmtId="0" fontId="15" fillId="3" borderId="0" xfId="0" applyFont="1" applyFill="1" applyAlignment="1" applyProtection="1">
      <alignment horizontal="center" vertical="center"/>
    </xf>
    <xf numFmtId="164" fontId="0" fillId="3" borderId="24" xfId="0" applyNumberFormat="1" applyFill="1" applyBorder="1" applyAlignment="1" applyProtection="1">
      <alignment horizontal="center" vertical="center"/>
    </xf>
    <xf numFmtId="164" fontId="0" fillId="3" borderId="25" xfId="0" applyNumberFormat="1" applyFill="1" applyBorder="1" applyAlignment="1" applyProtection="1">
      <alignment horizontal="center" vertical="center"/>
    </xf>
    <xf numFmtId="164" fontId="0" fillId="3" borderId="71" xfId="0" applyNumberFormat="1" applyFill="1" applyBorder="1" applyAlignment="1" applyProtection="1">
      <alignment horizontal="center" vertical="center"/>
    </xf>
    <xf numFmtId="164" fontId="0" fillId="3" borderId="26" xfId="0" applyNumberFormat="1" applyFill="1" applyBorder="1" applyAlignment="1" applyProtection="1">
      <alignment horizontal="center" vertical="center"/>
    </xf>
    <xf numFmtId="164" fontId="0" fillId="3" borderId="68" xfId="0" applyNumberFormat="1" applyFill="1" applyBorder="1" applyAlignment="1" applyProtection="1">
      <alignment horizontal="center" vertical="center"/>
    </xf>
    <xf numFmtId="166" fontId="0" fillId="3" borderId="38" xfId="0" applyNumberFormat="1" applyFill="1" applyBorder="1" applyAlignment="1" applyProtection="1">
      <alignment horizontal="center" vertical="center"/>
    </xf>
    <xf numFmtId="164" fontId="0" fillId="3" borderId="38" xfId="0" applyNumberFormat="1" applyFill="1" applyBorder="1" applyAlignment="1" applyProtection="1">
      <alignment horizontal="center" vertical="center"/>
    </xf>
    <xf numFmtId="166" fontId="16" fillId="10" borderId="80" xfId="1" applyNumberFormat="1" applyBorder="1" applyAlignment="1" applyProtection="1">
      <alignment horizontal="center" vertical="center"/>
    </xf>
    <xf numFmtId="164" fontId="16" fillId="10" borderId="81" xfId="1" applyNumberFormat="1" applyBorder="1" applyAlignment="1" applyProtection="1">
      <alignment horizontal="center" vertical="center"/>
    </xf>
    <xf numFmtId="164" fontId="0" fillId="3" borderId="0" xfId="0" applyNumberFormat="1" applyFill="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6" fillId="9" borderId="35" xfId="0" applyFont="1" applyFill="1" applyBorder="1" applyAlignment="1" applyProtection="1">
      <alignment horizontal="center" vertical="center"/>
    </xf>
    <xf numFmtId="0" fontId="6" fillId="9" borderId="69" xfId="0" applyFont="1" applyFill="1" applyBorder="1" applyAlignment="1" applyProtection="1">
      <alignment horizontal="center" vertical="center"/>
    </xf>
    <xf numFmtId="0" fontId="6" fillId="9" borderId="70" xfId="0" applyFont="1" applyFill="1" applyBorder="1" applyAlignment="1" applyProtection="1">
      <alignment horizontal="center" vertical="center"/>
    </xf>
    <xf numFmtId="0" fontId="6" fillId="9" borderId="36" xfId="0" applyFont="1" applyFill="1" applyBorder="1" applyAlignment="1" applyProtection="1">
      <alignment horizontal="center" vertical="center"/>
    </xf>
    <xf numFmtId="0" fontId="1" fillId="3" borderId="0" xfId="0" applyFont="1" applyFill="1" applyProtection="1"/>
    <xf numFmtId="0" fontId="6" fillId="3" borderId="5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1" fillId="3" borderId="0" xfId="0" applyFont="1" applyFill="1" applyProtection="1"/>
    <xf numFmtId="0" fontId="0" fillId="4" borderId="0" xfId="0" applyFill="1"/>
    <xf numFmtId="0" fontId="0" fillId="2" borderId="0" xfId="0" applyFill="1"/>
    <xf numFmtId="0" fontId="0" fillId="3" borderId="0" xfId="0" applyFont="1" applyFill="1" applyProtection="1"/>
    <xf numFmtId="0" fontId="0" fillId="3" borderId="0" xfId="0" applyFont="1" applyFill="1" applyAlignment="1" applyProtection="1"/>
    <xf numFmtId="0" fontId="0" fillId="3" borderId="15" xfId="0" applyFont="1" applyFill="1" applyBorder="1" applyProtection="1"/>
    <xf numFmtId="0" fontId="0" fillId="3" borderId="16" xfId="0" applyFont="1" applyFill="1" applyBorder="1" applyProtection="1"/>
    <xf numFmtId="0" fontId="0" fillId="3" borderId="17" xfId="0" applyFont="1" applyFill="1" applyBorder="1" applyProtection="1"/>
    <xf numFmtId="0" fontId="5" fillId="3" borderId="4" xfId="0" applyFont="1" applyFill="1" applyBorder="1" applyAlignment="1" applyProtection="1">
      <alignment vertical="center" wrapText="1"/>
    </xf>
    <xf numFmtId="0" fontId="5" fillId="3" borderId="6" xfId="0" applyFont="1" applyFill="1" applyBorder="1" applyAlignment="1" applyProtection="1">
      <alignment vertical="center" wrapText="1"/>
    </xf>
    <xf numFmtId="0" fontId="5" fillId="9" borderId="11" xfId="0" applyFont="1" applyFill="1" applyBorder="1" applyAlignment="1" applyProtection="1">
      <alignment horizontal="center" vertical="center" wrapText="1"/>
    </xf>
    <xf numFmtId="0" fontId="5" fillId="9" borderId="8"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xf>
    <xf numFmtId="0" fontId="5" fillId="9" borderId="22" xfId="0" applyFont="1" applyFill="1" applyBorder="1" applyAlignment="1" applyProtection="1">
      <alignment horizontal="center" vertical="center" wrapText="1"/>
    </xf>
    <xf numFmtId="0" fontId="5" fillId="3" borderId="48" xfId="0" applyFont="1" applyFill="1" applyBorder="1" applyAlignment="1" applyProtection="1">
      <alignment vertical="center" wrapText="1"/>
    </xf>
    <xf numFmtId="0" fontId="5" fillId="9" borderId="13"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xf>
    <xf numFmtId="0" fontId="5" fillId="9" borderId="23" xfId="0" applyFont="1" applyFill="1" applyBorder="1" applyAlignment="1" applyProtection="1">
      <alignment horizontal="center" vertical="center" wrapText="1"/>
    </xf>
    <xf numFmtId="0" fontId="5" fillId="3" borderId="30"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13" fillId="3" borderId="0" xfId="0" applyFont="1" applyFill="1" applyBorder="1" applyAlignment="1">
      <alignment vertical="center"/>
    </xf>
    <xf numFmtId="164" fontId="0" fillId="6" borderId="20" xfId="0" applyNumberFormat="1" applyFont="1" applyFill="1" applyBorder="1" applyAlignment="1" applyProtection="1">
      <alignment horizontal="center" vertical="center" shrinkToFit="1"/>
      <protection locked="0"/>
    </xf>
    <xf numFmtId="164" fontId="0" fillId="6" borderId="23" xfId="0" applyNumberFormat="1" applyFont="1" applyFill="1" applyBorder="1" applyAlignment="1" applyProtection="1">
      <alignment horizontal="center" vertical="center" shrinkToFit="1"/>
      <protection locked="0"/>
    </xf>
    <xf numFmtId="0" fontId="6" fillId="3" borderId="26" xfId="0" applyFont="1" applyFill="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3" fontId="6" fillId="3" borderId="69" xfId="0" applyNumberFormat="1" applyFont="1" applyFill="1" applyBorder="1" applyAlignment="1" applyProtection="1">
      <alignment horizontal="center" vertical="center" shrinkToFit="1"/>
    </xf>
    <xf numFmtId="3" fontId="6" fillId="6" borderId="36" xfId="0" applyNumberFormat="1" applyFont="1" applyFill="1" applyBorder="1" applyAlignment="1" applyProtection="1">
      <alignment horizontal="center" vertical="center" shrinkToFit="1"/>
      <protection locked="0"/>
    </xf>
    <xf numFmtId="3" fontId="6" fillId="3" borderId="71" xfId="0" applyNumberFormat="1" applyFont="1" applyFill="1" applyBorder="1" applyAlignment="1">
      <alignment horizontal="center" vertical="center" shrinkToFit="1"/>
    </xf>
    <xf numFmtId="3" fontId="6" fillId="3" borderId="37" xfId="0" applyNumberFormat="1" applyFont="1" applyFill="1" applyBorder="1" applyAlignment="1">
      <alignment horizontal="center" vertical="center" shrinkToFit="1"/>
    </xf>
    <xf numFmtId="49" fontId="5" fillId="5" borderId="13" xfId="0" applyNumberFormat="1" applyFont="1" applyFill="1" applyBorder="1" applyAlignment="1" applyProtection="1">
      <alignment horizontal="center" vertical="center" shrinkToFit="1"/>
      <protection locked="0"/>
    </xf>
    <xf numFmtId="49" fontId="5" fillId="5" borderId="20" xfId="0" applyNumberFormat="1" applyFont="1" applyFill="1" applyBorder="1" applyAlignment="1" applyProtection="1">
      <alignment horizontal="center" vertical="center" shrinkToFit="1"/>
      <protection locked="0"/>
    </xf>
    <xf numFmtId="49" fontId="5" fillId="5" borderId="14" xfId="0" applyNumberFormat="1" applyFont="1" applyFill="1" applyBorder="1" applyAlignment="1" applyProtection="1">
      <alignment horizontal="center" vertical="center" shrinkToFit="1"/>
      <protection locked="0"/>
    </xf>
    <xf numFmtId="49" fontId="5" fillId="5" borderId="23" xfId="0" applyNumberFormat="1" applyFont="1" applyFill="1" applyBorder="1" applyAlignment="1" applyProtection="1">
      <alignment horizontal="center" vertical="center" shrinkToFit="1"/>
      <protection locked="0"/>
    </xf>
    <xf numFmtId="49" fontId="5" fillId="5" borderId="31" xfId="0" applyNumberFormat="1" applyFont="1" applyFill="1" applyBorder="1" applyAlignment="1" applyProtection="1">
      <alignment horizontal="center" vertical="center" shrinkToFit="1"/>
      <protection locked="0"/>
    </xf>
    <xf numFmtId="49" fontId="5" fillId="5" borderId="74" xfId="0" applyNumberFormat="1" applyFont="1" applyFill="1" applyBorder="1" applyAlignment="1" applyProtection="1">
      <alignment horizontal="center" vertical="center" shrinkToFit="1"/>
      <protection locked="0"/>
    </xf>
    <xf numFmtId="49" fontId="5" fillId="5" borderId="32" xfId="0" applyNumberFormat="1" applyFont="1" applyFill="1" applyBorder="1" applyAlignment="1" applyProtection="1">
      <alignment horizontal="center" vertical="center" shrinkToFit="1"/>
      <protection locked="0"/>
    </xf>
    <xf numFmtId="49" fontId="5" fillId="5" borderId="11" xfId="0" applyNumberFormat="1" applyFont="1" applyFill="1" applyBorder="1" applyAlignment="1" applyProtection="1">
      <alignment horizontal="center" vertical="center" shrinkToFit="1"/>
      <protection locked="0"/>
    </xf>
    <xf numFmtId="49" fontId="5" fillId="5" borderId="8" xfId="0" applyNumberFormat="1" applyFont="1" applyFill="1" applyBorder="1" applyAlignment="1" applyProtection="1">
      <alignment horizontal="center" vertical="center" shrinkToFit="1"/>
      <protection locked="0"/>
    </xf>
    <xf numFmtId="49" fontId="5" fillId="5" borderId="12" xfId="0" applyNumberFormat="1" applyFont="1" applyFill="1" applyBorder="1" applyAlignment="1" applyProtection="1">
      <alignment horizontal="center" vertical="center" shrinkToFit="1"/>
      <protection locked="0"/>
    </xf>
    <xf numFmtId="0" fontId="6" fillId="3" borderId="48" xfId="0" applyFont="1" applyFill="1" applyBorder="1" applyAlignment="1">
      <alignment vertical="center" wrapText="1"/>
    </xf>
    <xf numFmtId="0" fontId="6" fillId="3" borderId="49" xfId="0" applyFont="1" applyFill="1" applyBorder="1" applyAlignment="1">
      <alignment vertical="center" wrapText="1"/>
    </xf>
    <xf numFmtId="0" fontId="6" fillId="3" borderId="50" xfId="0" applyFont="1" applyFill="1" applyBorder="1" applyAlignment="1">
      <alignment vertical="center" wrapText="1"/>
    </xf>
    <xf numFmtId="0" fontId="0" fillId="4" borderId="0" xfId="0" applyFont="1" applyFill="1" applyProtection="1"/>
    <xf numFmtId="0" fontId="0" fillId="4" borderId="0" xfId="0" applyFont="1" applyFill="1" applyAlignment="1" applyProtection="1"/>
    <xf numFmtId="0" fontId="0" fillId="3" borderId="0" xfId="0" applyFont="1" applyFill="1" applyBorder="1" applyAlignment="1" applyProtection="1">
      <alignment horizontal="left"/>
    </xf>
    <xf numFmtId="0" fontId="3" fillId="8" borderId="0" xfId="0" applyFont="1" applyFill="1" applyAlignment="1">
      <alignment horizontal="center"/>
    </xf>
    <xf numFmtId="49" fontId="0" fillId="5" borderId="38" xfId="0" applyNumberFormat="1" applyFont="1" applyFill="1" applyBorder="1" applyAlignment="1" applyProtection="1">
      <alignment horizontal="center"/>
      <protection locked="0"/>
    </xf>
    <xf numFmtId="1" fontId="0" fillId="6" borderId="38" xfId="0" applyNumberFormat="1" applyFont="1" applyFill="1" applyBorder="1" applyAlignment="1" applyProtection="1">
      <alignment horizontal="center"/>
      <protection locked="0"/>
    </xf>
    <xf numFmtId="0" fontId="1" fillId="3" borderId="0" xfId="0" applyFont="1" applyFill="1" applyProtection="1"/>
    <xf numFmtId="0" fontId="6" fillId="3" borderId="16" xfId="0" applyFont="1" applyFill="1" applyBorder="1" applyAlignment="1">
      <alignment horizontal="center" vertical="center"/>
    </xf>
    <xf numFmtId="165" fontId="0" fillId="3" borderId="32" xfId="0" applyNumberFormat="1" applyFill="1" applyBorder="1" applyAlignment="1" applyProtection="1">
      <alignment horizontal="center" shrinkToFit="1"/>
    </xf>
    <xf numFmtId="165" fontId="0" fillId="3" borderId="36" xfId="0" applyNumberFormat="1" applyFill="1" applyBorder="1" applyAlignment="1" applyProtection="1">
      <alignment horizontal="center" shrinkToFit="1"/>
    </xf>
    <xf numFmtId="165" fontId="0" fillId="3" borderId="12" xfId="0" applyNumberFormat="1" applyFill="1" applyBorder="1" applyAlignment="1" applyProtection="1">
      <alignment horizontal="center" shrinkToFit="1"/>
    </xf>
    <xf numFmtId="165" fontId="0" fillId="3" borderId="14" xfId="0" applyNumberFormat="1" applyFill="1" applyBorder="1" applyAlignment="1" applyProtection="1">
      <alignment horizontal="center" shrinkToFit="1"/>
    </xf>
    <xf numFmtId="0" fontId="0" fillId="3" borderId="48" xfId="0" applyFill="1" applyBorder="1" applyAlignment="1" applyProtection="1">
      <alignment vertical="center"/>
    </xf>
    <xf numFmtId="0" fontId="6" fillId="3" borderId="17" xfId="0" applyFont="1" applyFill="1" applyBorder="1" applyAlignment="1">
      <alignment horizontal="center" vertical="center" shrinkToFit="1"/>
    </xf>
    <xf numFmtId="165" fontId="0" fillId="11" borderId="38" xfId="0" applyNumberFormat="1" applyFont="1" applyFill="1" applyBorder="1" applyAlignment="1" applyProtection="1">
      <alignment horizontal="center"/>
      <protection locked="0"/>
    </xf>
    <xf numFmtId="0" fontId="0" fillId="3" borderId="25" xfId="0" applyFill="1" applyBorder="1" applyAlignment="1">
      <alignment horizontal="left" vertical="center" indent="2"/>
    </xf>
    <xf numFmtId="0" fontId="0" fillId="3" borderId="25" xfId="0" applyFont="1" applyFill="1" applyBorder="1" applyAlignment="1" applyProtection="1">
      <alignment horizontal="left" vertical="center" indent="1"/>
    </xf>
    <xf numFmtId="0" fontId="0" fillId="3" borderId="53" xfId="0" applyFill="1" applyBorder="1" applyAlignment="1">
      <alignment horizontal="left" vertical="center" wrapText="1" indent="1"/>
    </xf>
    <xf numFmtId="0" fontId="0" fillId="3" borderId="6" xfId="0" applyFill="1" applyBorder="1" applyAlignment="1" applyProtection="1">
      <alignment horizontal="left" vertical="center" wrapText="1" indent="1"/>
    </xf>
    <xf numFmtId="0" fontId="0" fillId="3" borderId="6" xfId="0" applyFill="1" applyBorder="1" applyAlignment="1">
      <alignment horizontal="left" vertical="center" wrapText="1" indent="1"/>
    </xf>
    <xf numFmtId="0" fontId="19" fillId="3" borderId="25" xfId="0" applyFont="1" applyFill="1" applyBorder="1" applyAlignment="1">
      <alignment horizontal="left" vertical="center" wrapText="1" indent="2"/>
    </xf>
    <xf numFmtId="0" fontId="19" fillId="3" borderId="26" xfId="0" applyFont="1" applyFill="1" applyBorder="1" applyAlignment="1">
      <alignment horizontal="left" vertical="center" wrapText="1" indent="2"/>
    </xf>
    <xf numFmtId="0" fontId="0" fillId="3" borderId="28" xfId="0" applyFont="1" applyFill="1" applyBorder="1" applyAlignment="1">
      <alignment horizontal="left" vertical="center" shrinkToFit="1"/>
    </xf>
    <xf numFmtId="0" fontId="0" fillId="3" borderId="25" xfId="0" applyFont="1" applyFill="1" applyBorder="1" applyAlignment="1" applyProtection="1">
      <alignment horizontal="left" vertical="center" indent="1" shrinkToFit="1"/>
    </xf>
    <xf numFmtId="165" fontId="0" fillId="6" borderId="10" xfId="0" applyNumberFormat="1" applyFont="1" applyFill="1" applyBorder="1" applyAlignment="1" applyProtection="1">
      <alignment horizontal="center" vertical="center"/>
      <protection locked="0"/>
    </xf>
    <xf numFmtId="165" fontId="0" fillId="6" borderId="12" xfId="0" applyNumberFormat="1" applyFont="1" applyFill="1" applyBorder="1" applyAlignment="1" applyProtection="1">
      <alignment horizontal="center" vertical="center"/>
      <protection locked="0"/>
    </xf>
    <xf numFmtId="165" fontId="0" fillId="6" borderId="14" xfId="0" applyNumberFormat="1" applyFont="1" applyFill="1" applyBorder="1" applyAlignment="1" applyProtection="1">
      <alignment horizontal="center" vertical="center"/>
      <protection locked="0"/>
    </xf>
    <xf numFmtId="3" fontId="6" fillId="6" borderId="26" xfId="0" applyNumberFormat="1" applyFont="1" applyFill="1" applyBorder="1" applyAlignment="1" applyProtection="1">
      <alignment horizontal="center" vertical="center" shrinkToFit="1"/>
      <protection locked="0"/>
    </xf>
    <xf numFmtId="3" fontId="6" fillId="6" borderId="38" xfId="0" applyNumberFormat="1" applyFont="1" applyFill="1" applyBorder="1" applyAlignment="1" applyProtection="1">
      <alignment horizontal="center" vertical="center" shrinkToFit="1"/>
      <protection locked="0"/>
    </xf>
    <xf numFmtId="3" fontId="6" fillId="6" borderId="43" xfId="0" applyNumberFormat="1" applyFont="1" applyFill="1" applyBorder="1" applyAlignment="1" applyProtection="1">
      <alignment horizontal="center" vertical="center" shrinkToFit="1"/>
      <protection locked="0"/>
    </xf>
    <xf numFmtId="3" fontId="6" fillId="6" borderId="69"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pplyProtection="1">
      <alignment horizontal="center" vertical="center" shrinkToFit="1"/>
    </xf>
    <xf numFmtId="3" fontId="6" fillId="3" borderId="66" xfId="0" applyNumberFormat="1" applyFont="1" applyFill="1" applyBorder="1" applyAlignment="1" applyProtection="1">
      <alignment horizontal="center" vertical="center" shrinkToFit="1"/>
    </xf>
    <xf numFmtId="3" fontId="6" fillId="3" borderId="67" xfId="0" applyNumberFormat="1" applyFont="1" applyFill="1" applyBorder="1" applyAlignment="1" applyProtection="1">
      <alignment horizontal="center" vertical="center" shrinkToFit="1"/>
    </xf>
    <xf numFmtId="3" fontId="6" fillId="3" borderId="64" xfId="0" applyNumberFormat="1" applyFont="1" applyFill="1" applyBorder="1" applyAlignment="1" applyProtection="1">
      <alignment horizontal="center" vertical="center" shrinkToFit="1"/>
    </xf>
    <xf numFmtId="3" fontId="6" fillId="3" borderId="3" xfId="0" applyNumberFormat="1" applyFont="1" applyFill="1" applyBorder="1" applyAlignment="1" applyProtection="1">
      <alignment horizontal="center" vertical="center" shrinkToFit="1"/>
    </xf>
    <xf numFmtId="3" fontId="6" fillId="3" borderId="18" xfId="0" applyNumberFormat="1" applyFont="1" applyFill="1" applyBorder="1" applyAlignment="1">
      <alignment horizontal="center" vertical="center"/>
    </xf>
    <xf numFmtId="0" fontId="6" fillId="3" borderId="66"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38" xfId="0" applyFont="1" applyFill="1" applyBorder="1" applyAlignment="1">
      <alignment horizontal="center" vertical="center"/>
    </xf>
    <xf numFmtId="0" fontId="8" fillId="3" borderId="0" xfId="0" applyFont="1" applyFill="1" applyAlignment="1" applyProtection="1"/>
    <xf numFmtId="0" fontId="1" fillId="3" borderId="0" xfId="0" applyFont="1" applyFill="1" applyProtection="1"/>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3" fontId="6" fillId="6" borderId="74" xfId="0" applyNumberFormat="1" applyFont="1" applyFill="1" applyBorder="1" applyAlignment="1" applyProtection="1">
      <alignment horizontal="center" vertical="center" shrinkToFit="1"/>
      <protection locked="0"/>
    </xf>
    <xf numFmtId="3" fontId="6" fillId="3" borderId="66" xfId="0" applyNumberFormat="1" applyFont="1" applyFill="1" applyBorder="1" applyAlignment="1">
      <alignment horizontal="center" vertical="center" shrinkToFit="1"/>
    </xf>
    <xf numFmtId="0" fontId="6" fillId="3" borderId="29" xfId="0" applyFont="1" applyFill="1" applyBorder="1" applyAlignment="1">
      <alignment horizontal="center" vertical="center" wrapText="1"/>
    </xf>
    <xf numFmtId="3" fontId="6" fillId="6" borderId="73" xfId="0" applyNumberFormat="1" applyFont="1" applyFill="1" applyBorder="1" applyAlignment="1" applyProtection="1">
      <alignment horizontal="center" vertical="center" shrinkToFit="1"/>
      <protection locked="0"/>
    </xf>
    <xf numFmtId="3" fontId="6" fillId="6" borderId="22" xfId="0" applyNumberFormat="1" applyFont="1" applyFill="1" applyBorder="1" applyAlignment="1" applyProtection="1">
      <alignment horizontal="center" vertical="center" shrinkToFit="1"/>
      <protection locked="0"/>
    </xf>
    <xf numFmtId="3" fontId="6" fillId="6" borderId="72" xfId="0" applyNumberFormat="1" applyFont="1" applyFill="1" applyBorder="1" applyAlignment="1" applyProtection="1">
      <alignment horizontal="center" vertical="center" shrinkToFit="1"/>
      <protection locked="0"/>
    </xf>
    <xf numFmtId="3" fontId="6" fillId="3" borderId="65" xfId="0" applyNumberFormat="1" applyFont="1" applyFill="1" applyBorder="1" applyAlignment="1">
      <alignment horizontal="center" vertical="center" shrinkToFit="1"/>
    </xf>
    <xf numFmtId="3" fontId="6" fillId="3" borderId="74" xfId="0" applyNumberFormat="1" applyFont="1" applyFill="1" applyBorder="1" applyAlignment="1" applyProtection="1">
      <alignment horizontal="center" vertical="center" shrinkToFit="1"/>
    </xf>
    <xf numFmtId="3" fontId="6" fillId="3" borderId="8" xfId="0" applyNumberFormat="1"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wrapText="1"/>
    </xf>
    <xf numFmtId="3" fontId="0" fillId="6" borderId="61" xfId="0" applyNumberFormat="1" applyFont="1" applyFill="1" applyBorder="1" applyAlignment="1" applyProtection="1">
      <alignment horizontal="center" vertical="center" shrinkToFit="1"/>
      <protection locked="0"/>
    </xf>
    <xf numFmtId="3" fontId="0" fillId="6" borderId="62" xfId="0" applyNumberFormat="1" applyFont="1" applyFill="1" applyBorder="1" applyAlignment="1" applyProtection="1">
      <alignment horizontal="center" vertical="center" shrinkToFit="1"/>
      <protection locked="0"/>
    </xf>
    <xf numFmtId="3" fontId="0" fillId="6" borderId="63" xfId="0" applyNumberFormat="1" applyFont="1" applyFill="1" applyBorder="1" applyAlignment="1" applyProtection="1">
      <alignment horizontal="center" vertical="center" shrinkToFit="1"/>
      <protection locked="0"/>
    </xf>
    <xf numFmtId="3" fontId="0" fillId="6" borderId="61" xfId="0" applyNumberFormat="1" applyFont="1" applyFill="1" applyBorder="1" applyAlignment="1" applyProtection="1">
      <alignment horizontal="center" vertical="center"/>
      <protection locked="0"/>
    </xf>
    <xf numFmtId="3" fontId="0" fillId="6" borderId="62" xfId="0" applyNumberFormat="1" applyFont="1" applyFill="1" applyBorder="1" applyAlignment="1" applyProtection="1">
      <alignment horizontal="center" vertical="center"/>
      <protection locked="0"/>
    </xf>
    <xf numFmtId="3" fontId="0" fillId="6" borderId="63" xfId="0" applyNumberFormat="1" applyFont="1" applyFill="1" applyBorder="1" applyAlignment="1" applyProtection="1">
      <alignment horizontal="center" vertical="center"/>
      <protection locked="0"/>
    </xf>
    <xf numFmtId="168" fontId="0" fillId="7" borderId="38" xfId="0" applyNumberFormat="1" applyFill="1" applyBorder="1" applyAlignment="1">
      <alignment horizontal="center" vertical="center"/>
    </xf>
    <xf numFmtId="168" fontId="0" fillId="7" borderId="3" xfId="0" applyNumberFormat="1" applyFill="1" applyBorder="1" applyAlignment="1">
      <alignment horizontal="center" vertical="center"/>
    </xf>
    <xf numFmtId="0" fontId="22" fillId="3" borderId="0" xfId="2" applyFill="1" applyAlignment="1" applyProtection="1"/>
    <xf numFmtId="166" fontId="0" fillId="4" borderId="9" xfId="0" applyNumberFormat="1" applyFont="1" applyFill="1" applyBorder="1" applyAlignment="1">
      <alignment horizontal="center" vertical="center"/>
    </xf>
    <xf numFmtId="0" fontId="0" fillId="4" borderId="52" xfId="0" applyFont="1" applyFill="1" applyBorder="1" applyAlignment="1">
      <alignment horizontal="center" vertical="center"/>
    </xf>
    <xf numFmtId="0" fontId="0" fillId="4" borderId="27"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54" xfId="0" applyFont="1" applyFill="1" applyBorder="1" applyAlignment="1">
      <alignment horizontal="center" vertical="center"/>
    </xf>
    <xf numFmtId="0" fontId="0" fillId="4" borderId="45" xfId="0" applyFont="1" applyFill="1" applyBorder="1" applyAlignment="1">
      <alignment horizontal="center" vertical="center" wrapText="1"/>
    </xf>
    <xf numFmtId="0" fontId="0" fillId="4" borderId="46" xfId="0" applyFont="1" applyFill="1" applyBorder="1" applyAlignment="1">
      <alignment horizontal="center" vertical="center" wrapText="1"/>
    </xf>
    <xf numFmtId="166" fontId="0" fillId="4" borderId="11" xfId="0" applyNumberFormat="1" applyFont="1" applyFill="1" applyBorder="1" applyAlignment="1">
      <alignment horizontal="center" vertical="center"/>
    </xf>
    <xf numFmtId="166" fontId="0" fillId="4" borderId="13" xfId="0" applyNumberFormat="1" applyFont="1" applyFill="1" applyBorder="1" applyAlignment="1">
      <alignment horizontal="center" vertical="center"/>
    </xf>
    <xf numFmtId="167" fontId="0" fillId="3" borderId="8" xfId="0" applyNumberFormat="1" applyFill="1" applyBorder="1" applyAlignment="1" applyProtection="1">
      <alignment horizontal="center" vertical="center" shrinkToFit="1"/>
    </xf>
    <xf numFmtId="167" fontId="0" fillId="3" borderId="20" xfId="0" applyNumberFormat="1" applyFill="1" applyBorder="1" applyAlignment="1" applyProtection="1">
      <alignment horizontal="center" vertical="center" shrinkToFit="1"/>
    </xf>
    <xf numFmtId="0" fontId="1" fillId="3" borderId="0" xfId="0" applyFont="1" applyFill="1" applyProtection="1"/>
    <xf numFmtId="164" fontId="0" fillId="11" borderId="38" xfId="0" applyNumberFormat="1" applyFont="1" applyFill="1" applyBorder="1" applyAlignment="1" applyProtection="1">
      <alignment horizontal="center"/>
      <protection locked="0"/>
    </xf>
    <xf numFmtId="0" fontId="8" fillId="4" borderId="0" xfId="0" applyFont="1" applyFill="1" applyAlignment="1">
      <alignment vertical="center"/>
    </xf>
    <xf numFmtId="167" fontId="0" fillId="3" borderId="65" xfId="0" applyNumberFormat="1" applyFill="1" applyBorder="1" applyAlignment="1" applyProtection="1">
      <alignment horizontal="center" vertical="center" shrinkToFit="1"/>
    </xf>
    <xf numFmtId="167" fontId="0" fillId="3" borderId="66" xfId="0" applyNumberFormat="1" applyFill="1" applyBorder="1" applyAlignment="1" applyProtection="1">
      <alignment horizontal="center" vertical="center" shrinkToFit="1"/>
    </xf>
    <xf numFmtId="167" fontId="0" fillId="3" borderId="67" xfId="0" applyNumberFormat="1" applyFill="1" applyBorder="1" applyAlignment="1" applyProtection="1">
      <alignment horizontal="center" vertical="center" shrinkToFit="1"/>
    </xf>
    <xf numFmtId="167" fontId="0" fillId="3" borderId="18" xfId="0" applyNumberFormat="1" applyFill="1" applyBorder="1" applyAlignment="1" applyProtection="1">
      <alignment horizontal="center" vertical="center" shrinkToFit="1"/>
    </xf>
    <xf numFmtId="167" fontId="0" fillId="3" borderId="64" xfId="0" applyNumberFormat="1" applyFill="1" applyBorder="1" applyAlignment="1" applyProtection="1">
      <alignment horizontal="center" vertical="center" shrinkToFit="1"/>
    </xf>
    <xf numFmtId="167" fontId="0" fillId="3" borderId="73" xfId="0" applyNumberFormat="1" applyFill="1" applyBorder="1" applyAlignment="1" applyProtection="1">
      <alignment horizontal="center" vertical="center" shrinkToFit="1"/>
    </xf>
    <xf numFmtId="167" fontId="0" fillId="3" borderId="74" xfId="0" applyNumberFormat="1" applyFill="1" applyBorder="1" applyAlignment="1" applyProtection="1">
      <alignment horizontal="center" vertical="center" shrinkToFit="1"/>
    </xf>
    <xf numFmtId="167" fontId="0" fillId="3" borderId="75" xfId="0" applyNumberFormat="1" applyFill="1" applyBorder="1" applyAlignment="1" applyProtection="1">
      <alignment horizontal="center" vertical="center" shrinkToFit="1"/>
    </xf>
    <xf numFmtId="167" fontId="0" fillId="3" borderId="31" xfId="0" applyNumberFormat="1" applyFill="1" applyBorder="1" applyAlignment="1" applyProtection="1">
      <alignment horizontal="center" vertical="center" shrinkToFit="1"/>
    </xf>
    <xf numFmtId="167" fontId="0" fillId="3" borderId="32" xfId="0" applyNumberFormat="1" applyFill="1" applyBorder="1" applyAlignment="1" applyProtection="1">
      <alignment horizontal="center" vertical="center" shrinkToFit="1"/>
    </xf>
    <xf numFmtId="167" fontId="0" fillId="3" borderId="22" xfId="0" applyNumberFormat="1" applyFill="1" applyBorder="1" applyAlignment="1" applyProtection="1">
      <alignment horizontal="center" vertical="center" shrinkToFit="1"/>
    </xf>
    <xf numFmtId="167" fontId="0" fillId="3" borderId="57" xfId="0" applyNumberFormat="1" applyFill="1" applyBorder="1" applyAlignment="1" applyProtection="1">
      <alignment horizontal="center" vertical="center" shrinkToFit="1"/>
    </xf>
    <xf numFmtId="167" fontId="0" fillId="3" borderId="11" xfId="0" applyNumberFormat="1" applyFill="1" applyBorder="1" applyAlignment="1" applyProtection="1">
      <alignment horizontal="center" vertical="center" shrinkToFit="1"/>
    </xf>
    <xf numFmtId="167" fontId="0" fillId="3" borderId="12" xfId="0" applyNumberFormat="1" applyFill="1" applyBorder="1" applyAlignment="1" applyProtection="1">
      <alignment horizontal="center" vertical="center" shrinkToFit="1"/>
    </xf>
    <xf numFmtId="167" fontId="0" fillId="3" borderId="23" xfId="0" applyNumberFormat="1" applyFill="1" applyBorder="1" applyAlignment="1" applyProtection="1">
      <alignment horizontal="center" vertical="center" shrinkToFit="1"/>
    </xf>
    <xf numFmtId="167" fontId="0" fillId="3" borderId="58" xfId="0" applyNumberFormat="1" applyFill="1" applyBorder="1" applyAlignment="1" applyProtection="1">
      <alignment horizontal="center" vertical="center" shrinkToFit="1"/>
    </xf>
    <xf numFmtId="167" fontId="0" fillId="3" borderId="13" xfId="0" applyNumberFormat="1" applyFill="1" applyBorder="1" applyAlignment="1" applyProtection="1">
      <alignment horizontal="center" vertical="center" shrinkToFit="1"/>
    </xf>
    <xf numFmtId="167" fontId="0" fillId="3" borderId="14" xfId="0" applyNumberFormat="1" applyFill="1" applyBorder="1" applyAlignment="1" applyProtection="1">
      <alignment horizontal="center" vertical="center" shrinkToFit="1"/>
    </xf>
    <xf numFmtId="0" fontId="1" fillId="3" borderId="0" xfId="0" applyFont="1" applyFill="1" applyProtection="1"/>
    <xf numFmtId="4" fontId="0" fillId="2" borderId="0" xfId="0" applyNumberFormat="1" applyFill="1" applyAlignment="1">
      <alignment horizontal="center"/>
    </xf>
    <xf numFmtId="0" fontId="1" fillId="3" borderId="0" xfId="0" applyFont="1" applyFill="1" applyAlignment="1" applyProtection="1">
      <alignment horizontal="center"/>
    </xf>
    <xf numFmtId="4" fontId="1" fillId="3" borderId="0" xfId="0" applyNumberFormat="1" applyFont="1" applyFill="1" applyAlignment="1" applyProtection="1">
      <alignment horizontal="center"/>
    </xf>
    <xf numFmtId="0" fontId="0" fillId="3" borderId="0" xfId="0" applyFont="1" applyFill="1" applyAlignment="1" applyProtection="1">
      <alignment horizontal="center"/>
    </xf>
    <xf numFmtId="4" fontId="0" fillId="3" borderId="0" xfId="0" applyNumberFormat="1" applyFont="1" applyFill="1" applyAlignment="1" applyProtection="1">
      <alignment horizontal="center"/>
    </xf>
    <xf numFmtId="0" fontId="0" fillId="3" borderId="18" xfId="0" applyFont="1" applyFill="1" applyBorder="1" applyAlignment="1" applyProtection="1">
      <alignment vertical="center"/>
    </xf>
    <xf numFmtId="0" fontId="0" fillId="3" borderId="66" xfId="0" applyFont="1" applyFill="1" applyBorder="1" applyAlignment="1" applyProtection="1">
      <alignment horizontal="center" vertical="center" wrapText="1"/>
    </xf>
    <xf numFmtId="0" fontId="0" fillId="3" borderId="66" xfId="0" applyFont="1" applyFill="1" applyBorder="1" applyAlignment="1" applyProtection="1">
      <alignment vertical="center" wrapText="1"/>
    </xf>
    <xf numFmtId="4" fontId="0" fillId="3" borderId="64" xfId="0" applyNumberFormat="1" applyFont="1" applyFill="1" applyBorder="1" applyAlignment="1" applyProtection="1">
      <alignment horizontal="center" vertical="center"/>
    </xf>
    <xf numFmtId="0" fontId="0" fillId="6" borderId="31" xfId="0" applyFont="1" applyFill="1" applyBorder="1" applyProtection="1">
      <protection locked="0"/>
    </xf>
    <xf numFmtId="0" fontId="0" fillId="6" borderId="74" xfId="0" applyFont="1" applyFill="1" applyBorder="1" applyAlignment="1" applyProtection="1">
      <alignment horizontal="center"/>
      <protection locked="0"/>
    </xf>
    <xf numFmtId="0" fontId="0" fillId="6" borderId="74" xfId="0" applyFont="1" applyFill="1" applyBorder="1" applyProtection="1">
      <protection locked="0"/>
    </xf>
    <xf numFmtId="4" fontId="0" fillId="6" borderId="32" xfId="0" applyNumberFormat="1" applyFont="1" applyFill="1" applyBorder="1" applyAlignment="1" applyProtection="1">
      <alignment horizontal="center"/>
      <protection locked="0"/>
    </xf>
    <xf numFmtId="0" fontId="0" fillId="6" borderId="11" xfId="0" applyFont="1" applyFill="1" applyBorder="1" applyProtection="1">
      <protection locked="0"/>
    </xf>
    <xf numFmtId="0" fontId="0" fillId="6" borderId="8" xfId="0" applyFont="1" applyFill="1" applyBorder="1" applyAlignment="1" applyProtection="1">
      <alignment horizontal="center"/>
      <protection locked="0"/>
    </xf>
    <xf numFmtId="0" fontId="0" fillId="6" borderId="8" xfId="0" applyFont="1" applyFill="1" applyBorder="1" applyProtection="1">
      <protection locked="0"/>
    </xf>
    <xf numFmtId="4" fontId="0" fillId="6" borderId="12" xfId="0" applyNumberFormat="1" applyFont="1" applyFill="1" applyBorder="1" applyAlignment="1" applyProtection="1">
      <alignment horizontal="center"/>
      <protection locked="0"/>
    </xf>
    <xf numFmtId="0" fontId="0" fillId="6" borderId="35" xfId="0" applyFont="1" applyFill="1" applyBorder="1" applyProtection="1">
      <protection locked="0"/>
    </xf>
    <xf numFmtId="0" fontId="0" fillId="6" borderId="69" xfId="0" applyFont="1" applyFill="1" applyBorder="1" applyAlignment="1" applyProtection="1">
      <alignment horizontal="center"/>
      <protection locked="0"/>
    </xf>
    <xf numFmtId="0" fontId="0" fillId="6" borderId="69" xfId="0" applyFont="1" applyFill="1" applyBorder="1" applyProtection="1">
      <protection locked="0"/>
    </xf>
    <xf numFmtId="4" fontId="0" fillId="6" borderId="36" xfId="0" applyNumberFormat="1" applyFont="1" applyFill="1" applyBorder="1" applyAlignment="1" applyProtection="1">
      <alignment horizontal="center"/>
      <protection locked="0"/>
    </xf>
    <xf numFmtId="0" fontId="0" fillId="6" borderId="13" xfId="0" applyFont="1" applyFill="1" applyBorder="1" applyProtection="1">
      <protection locked="0"/>
    </xf>
    <xf numFmtId="0" fontId="0" fillId="6" borderId="20" xfId="0" applyFont="1" applyFill="1" applyBorder="1" applyAlignment="1" applyProtection="1">
      <alignment horizontal="center"/>
      <protection locked="0"/>
    </xf>
    <xf numFmtId="0" fontId="0" fillId="6" borderId="20" xfId="0" applyFont="1" applyFill="1" applyBorder="1" applyProtection="1">
      <protection locked="0"/>
    </xf>
    <xf numFmtId="4" fontId="0" fillId="6" borderId="14" xfId="0" applyNumberFormat="1" applyFont="1" applyFill="1" applyBorder="1" applyAlignment="1" applyProtection="1">
      <alignment horizontal="center"/>
      <protection locked="0"/>
    </xf>
    <xf numFmtId="0" fontId="0" fillId="3" borderId="18" xfId="0" applyFill="1" applyBorder="1"/>
    <xf numFmtId="0" fontId="0" fillId="3" borderId="64" xfId="0" applyFill="1" applyBorder="1" applyAlignment="1">
      <alignment horizontal="center"/>
    </xf>
    <xf numFmtId="0" fontId="0" fillId="3" borderId="0" xfId="0" applyFill="1"/>
    <xf numFmtId="0" fontId="0" fillId="4" borderId="0" xfId="0" applyFill="1" applyAlignment="1">
      <alignment horizontal="center"/>
    </xf>
    <xf numFmtId="4" fontId="0" fillId="4" borderId="0" xfId="0" applyNumberFormat="1" applyFill="1" applyAlignment="1">
      <alignment horizontal="center"/>
    </xf>
    <xf numFmtId="0" fontId="23" fillId="12" borderId="1" xfId="0" applyFont="1" applyFill="1" applyBorder="1" applyAlignment="1">
      <alignment horizontal="left" vertical="center"/>
    </xf>
    <xf numFmtId="0" fontId="23" fillId="12" borderId="38" xfId="0" applyFont="1" applyFill="1" applyBorder="1" applyAlignment="1">
      <alignment horizontal="center" vertical="center"/>
    </xf>
    <xf numFmtId="0" fontId="23" fillId="12" borderId="3" xfId="0" applyFont="1" applyFill="1" applyBorder="1" applyAlignment="1">
      <alignment horizontal="center" vertical="center"/>
    </xf>
    <xf numFmtId="0" fontId="23" fillId="13" borderId="1" xfId="0" applyFont="1" applyFill="1" applyBorder="1" applyAlignment="1">
      <alignment horizontal="left" vertical="center"/>
    </xf>
    <xf numFmtId="0" fontId="23" fillId="14" borderId="38" xfId="0" applyFont="1" applyFill="1" applyBorder="1" applyAlignment="1">
      <alignment horizontal="center" vertical="center"/>
    </xf>
    <xf numFmtId="0" fontId="23" fillId="14" borderId="3" xfId="0" applyFont="1" applyFill="1" applyBorder="1" applyAlignment="1">
      <alignment horizontal="center" vertical="center"/>
    </xf>
    <xf numFmtId="0" fontId="23" fillId="13" borderId="1" xfId="0" applyFont="1" applyFill="1" applyBorder="1" applyAlignment="1">
      <alignment horizontal="center" vertical="center"/>
    </xf>
    <xf numFmtId="2" fontId="23" fillId="14" borderId="38" xfId="0" applyNumberFormat="1" applyFont="1" applyFill="1" applyBorder="1" applyAlignment="1">
      <alignment horizontal="center" vertical="center"/>
    </xf>
    <xf numFmtId="2" fontId="23" fillId="14" borderId="3" xfId="0" applyNumberFormat="1" applyFont="1" applyFill="1" applyBorder="1" applyAlignment="1">
      <alignment horizontal="center" vertical="center"/>
    </xf>
    <xf numFmtId="0" fontId="23" fillId="12" borderId="1" xfId="0" applyFont="1" applyFill="1" applyBorder="1" applyAlignment="1">
      <alignment horizontal="center" vertical="center"/>
    </xf>
    <xf numFmtId="2" fontId="23" fillId="12" borderId="38" xfId="0" applyNumberFormat="1" applyFont="1" applyFill="1" applyBorder="1" applyAlignment="1">
      <alignment horizontal="center" vertical="center"/>
    </xf>
    <xf numFmtId="2" fontId="23" fillId="12" borderId="3" xfId="0" applyNumberFormat="1" applyFont="1" applyFill="1" applyBorder="1" applyAlignment="1">
      <alignment horizontal="center" vertical="center"/>
    </xf>
    <xf numFmtId="164" fontId="0" fillId="3" borderId="15" xfId="0" applyNumberFormat="1" applyFill="1" applyBorder="1" applyAlignment="1" applyProtection="1">
      <alignment horizontal="center"/>
    </xf>
    <xf numFmtId="164" fontId="0" fillId="3" borderId="56" xfId="0" applyNumberFormat="1" applyFill="1" applyBorder="1" applyAlignment="1" applyProtection="1">
      <alignment horizontal="center"/>
    </xf>
    <xf numFmtId="164" fontId="0" fillId="3" borderId="10" xfId="0" applyNumberFormat="1" applyFill="1" applyBorder="1" applyAlignment="1" applyProtection="1">
      <alignment horizontal="center"/>
    </xf>
    <xf numFmtId="1" fontId="0" fillId="3" borderId="17" xfId="0" applyNumberFormat="1" applyFill="1" applyBorder="1" applyAlignment="1" applyProtection="1">
      <alignment horizontal="center"/>
    </xf>
    <xf numFmtId="1" fontId="0" fillId="3" borderId="58" xfId="0" applyNumberFormat="1" applyFill="1" applyBorder="1" applyAlignment="1" applyProtection="1">
      <alignment horizontal="center"/>
    </xf>
    <xf numFmtId="1" fontId="0" fillId="3" borderId="14" xfId="0" applyNumberFormat="1" applyFill="1" applyBorder="1" applyAlignment="1" applyProtection="1">
      <alignment horizontal="center"/>
    </xf>
    <xf numFmtId="0" fontId="0" fillId="3" borderId="0" xfId="0" applyFill="1" applyAlignment="1" applyProtection="1">
      <alignment horizontal="center" vertical="center"/>
    </xf>
    <xf numFmtId="8" fontId="0" fillId="3" borderId="1" xfId="0" applyNumberFormat="1" applyFill="1" applyBorder="1" applyAlignment="1" applyProtection="1">
      <alignment horizontal="center" vertical="center" wrapText="1"/>
    </xf>
    <xf numFmtId="8" fontId="0" fillId="3" borderId="67" xfId="0" applyNumberFormat="1" applyFill="1" applyBorder="1" applyAlignment="1" applyProtection="1">
      <alignment horizontal="center" vertical="center" wrapText="1"/>
    </xf>
    <xf numFmtId="8" fontId="0" fillId="3" borderId="64" xfId="0" applyNumberFormat="1" applyFill="1" applyBorder="1" applyAlignment="1" applyProtection="1">
      <alignment horizontal="center" vertical="center" wrapText="1"/>
    </xf>
    <xf numFmtId="165" fontId="0" fillId="3" borderId="67" xfId="0" applyNumberFormat="1" applyFill="1" applyBorder="1" applyAlignment="1" applyProtection="1">
      <alignment horizontal="center" vertical="center" wrapText="1"/>
    </xf>
    <xf numFmtId="165" fontId="0" fillId="3" borderId="64" xfId="0" applyNumberFormat="1" applyFill="1" applyBorder="1" applyAlignment="1" applyProtection="1">
      <alignment horizontal="center" vertical="center" wrapText="1"/>
    </xf>
    <xf numFmtId="3" fontId="0" fillId="3" borderId="67" xfId="0" applyNumberFormat="1" applyFill="1" applyBorder="1" applyAlignment="1" applyProtection="1">
      <alignment horizontal="center" vertical="center" wrapText="1"/>
    </xf>
    <xf numFmtId="3" fontId="0" fillId="3" borderId="64" xfId="0" applyNumberFormat="1" applyFill="1" applyBorder="1" applyAlignment="1" applyProtection="1">
      <alignment horizontal="center" vertical="center" wrapText="1"/>
    </xf>
    <xf numFmtId="8" fontId="0" fillId="9" borderId="2" xfId="0" applyNumberFormat="1" applyFill="1" applyBorder="1" applyAlignment="1" applyProtection="1">
      <alignment horizontal="center" vertical="center"/>
    </xf>
    <xf numFmtId="8" fontId="0" fillId="9" borderId="2" xfId="0" applyNumberFormat="1" applyFill="1" applyBorder="1" applyAlignment="1" applyProtection="1"/>
    <xf numFmtId="165" fontId="0" fillId="9" borderId="2" xfId="0" applyNumberFormat="1" applyFill="1" applyBorder="1" applyAlignment="1" applyProtection="1"/>
    <xf numFmtId="3" fontId="0" fillId="9" borderId="2" xfId="0" applyNumberFormat="1" applyFill="1" applyBorder="1" applyAlignment="1" applyProtection="1"/>
    <xf numFmtId="8" fontId="0" fillId="6" borderId="15" xfId="0" applyNumberFormat="1" applyFill="1" applyBorder="1" applyAlignment="1" applyProtection="1">
      <alignment horizontal="center" vertical="center"/>
      <protection locked="0"/>
    </xf>
    <xf numFmtId="8" fontId="0" fillId="6" borderId="56" xfId="0" applyNumberFormat="1" applyFill="1" applyBorder="1" applyAlignment="1" applyProtection="1">
      <alignment horizontal="center" vertical="center"/>
      <protection locked="0"/>
    </xf>
    <xf numFmtId="8" fontId="0" fillId="3" borderId="10" xfId="0" applyNumberFormat="1" applyFill="1" applyBorder="1" applyAlignment="1" applyProtection="1">
      <alignment horizontal="center" shrinkToFit="1"/>
    </xf>
    <xf numFmtId="165" fontId="0" fillId="3" borderId="82" xfId="0" applyNumberFormat="1" applyFill="1" applyBorder="1" applyAlignment="1" applyProtection="1">
      <alignment horizontal="center" shrinkToFit="1"/>
    </xf>
    <xf numFmtId="165" fontId="0" fillId="3" borderId="75" xfId="0" applyNumberFormat="1" applyFill="1" applyBorder="1" applyAlignment="1" applyProtection="1">
      <alignment horizontal="center" shrinkToFit="1"/>
    </xf>
    <xf numFmtId="3" fontId="0" fillId="6" borderId="82" xfId="0" applyNumberFormat="1" applyFill="1" applyBorder="1" applyAlignment="1" applyProtection="1">
      <alignment horizontal="center" shrinkToFit="1"/>
      <protection locked="0"/>
    </xf>
    <xf numFmtId="3" fontId="0" fillId="6" borderId="56" xfId="0" applyNumberFormat="1" applyFill="1" applyBorder="1" applyAlignment="1" applyProtection="1">
      <alignment horizontal="center" shrinkToFit="1"/>
      <protection locked="0"/>
    </xf>
    <xf numFmtId="3" fontId="0" fillId="3" borderId="10" xfId="0" applyNumberFormat="1" applyFill="1" applyBorder="1" applyAlignment="1" applyProtection="1">
      <alignment horizontal="center" shrinkToFit="1"/>
    </xf>
    <xf numFmtId="8" fontId="0" fillId="6" borderId="34" xfId="0" applyNumberFormat="1" applyFill="1" applyBorder="1" applyAlignment="1" applyProtection="1">
      <alignment horizontal="center" vertical="center"/>
      <protection locked="0"/>
    </xf>
    <xf numFmtId="8" fontId="0" fillId="6" borderId="70" xfId="0" applyNumberFormat="1" applyFill="1" applyBorder="1" applyAlignment="1" applyProtection="1">
      <alignment horizontal="center" vertical="center"/>
      <protection locked="0"/>
    </xf>
    <xf numFmtId="8" fontId="0" fillId="3" borderId="36" xfId="0" applyNumberFormat="1" applyFill="1" applyBorder="1" applyAlignment="1" applyProtection="1">
      <alignment horizontal="center" shrinkToFit="1"/>
    </xf>
    <xf numFmtId="165" fontId="0" fillId="3" borderId="83" xfId="0" applyNumberFormat="1" applyFill="1" applyBorder="1" applyAlignment="1" applyProtection="1">
      <alignment horizontal="center" shrinkToFit="1"/>
    </xf>
    <xf numFmtId="165" fontId="0" fillId="3" borderId="70" xfId="0" applyNumberFormat="1" applyFill="1" applyBorder="1" applyAlignment="1" applyProtection="1">
      <alignment horizontal="center" shrinkToFit="1"/>
    </xf>
    <xf numFmtId="3" fontId="0" fillId="6" borderId="83" xfId="0" applyNumberFormat="1" applyFill="1" applyBorder="1" applyAlignment="1" applyProtection="1">
      <alignment horizontal="center" shrinkToFit="1"/>
      <protection locked="0"/>
    </xf>
    <xf numFmtId="3" fontId="0" fillId="6" borderId="70" xfId="0" applyNumberFormat="1" applyFill="1" applyBorder="1" applyAlignment="1" applyProtection="1">
      <alignment horizontal="center" shrinkToFit="1"/>
      <protection locked="0"/>
    </xf>
    <xf numFmtId="3" fontId="0" fillId="3" borderId="36" xfId="0" applyNumberFormat="1" applyFill="1" applyBorder="1" applyAlignment="1" applyProtection="1">
      <alignment horizontal="center" shrinkToFit="1"/>
    </xf>
    <xf numFmtId="8" fontId="0" fillId="6" borderId="16" xfId="0" applyNumberFormat="1" applyFill="1" applyBorder="1" applyAlignment="1" applyProtection="1">
      <alignment horizontal="center" vertical="center"/>
      <protection locked="0"/>
    </xf>
    <xf numFmtId="8" fontId="0" fillId="6" borderId="57" xfId="0" applyNumberFormat="1" applyFill="1" applyBorder="1" applyAlignment="1" applyProtection="1">
      <alignment horizontal="center" vertical="center"/>
      <protection locked="0"/>
    </xf>
    <xf numFmtId="8" fontId="0" fillId="3" borderId="12" xfId="0" applyNumberFormat="1" applyFill="1" applyBorder="1" applyAlignment="1" applyProtection="1">
      <alignment horizontal="center" shrinkToFit="1"/>
    </xf>
    <xf numFmtId="165" fontId="0" fillId="3" borderId="62" xfId="0" applyNumberFormat="1" applyFill="1" applyBorder="1" applyAlignment="1" applyProtection="1">
      <alignment horizontal="center" shrinkToFit="1"/>
    </xf>
    <xf numFmtId="165" fontId="0" fillId="3" borderId="57" xfId="0" applyNumberFormat="1" applyFill="1" applyBorder="1" applyAlignment="1" applyProtection="1">
      <alignment horizontal="center" shrinkToFit="1"/>
    </xf>
    <xf numFmtId="3" fontId="0" fillId="6" borderId="62" xfId="0" applyNumberFormat="1" applyFill="1" applyBorder="1" applyAlignment="1" applyProtection="1">
      <alignment horizontal="center" shrinkToFit="1"/>
      <protection locked="0"/>
    </xf>
    <xf numFmtId="3" fontId="0" fillId="6" borderId="57" xfId="0" applyNumberFormat="1" applyFill="1" applyBorder="1" applyAlignment="1" applyProtection="1">
      <alignment horizontal="center" shrinkToFit="1"/>
      <protection locked="0"/>
    </xf>
    <xf numFmtId="3" fontId="0" fillId="3" borderId="12" xfId="0" applyNumberFormat="1" applyFill="1" applyBorder="1" applyAlignment="1" applyProtection="1">
      <alignment horizontal="center" shrinkToFit="1"/>
    </xf>
    <xf numFmtId="8" fontId="0" fillId="6" borderId="17" xfId="0" applyNumberFormat="1" applyFill="1" applyBorder="1" applyAlignment="1" applyProtection="1">
      <alignment horizontal="center" vertical="center"/>
      <protection locked="0"/>
    </xf>
    <xf numFmtId="8" fontId="0" fillId="6" borderId="58" xfId="0" applyNumberFormat="1" applyFill="1" applyBorder="1" applyAlignment="1" applyProtection="1">
      <alignment horizontal="center" vertical="center"/>
      <protection locked="0"/>
    </xf>
    <xf numFmtId="8" fontId="0" fillId="3" borderId="14" xfId="0" applyNumberFormat="1" applyFill="1" applyBorder="1" applyAlignment="1" applyProtection="1">
      <alignment horizontal="center" shrinkToFit="1"/>
    </xf>
    <xf numFmtId="3" fontId="0" fillId="6" borderId="58" xfId="0" applyNumberFormat="1" applyFill="1" applyBorder="1" applyAlignment="1" applyProtection="1">
      <alignment horizontal="center" shrinkToFit="1"/>
      <protection locked="0"/>
    </xf>
    <xf numFmtId="3" fontId="0" fillId="3" borderId="14" xfId="0" applyNumberFormat="1" applyFill="1" applyBorder="1" applyAlignment="1" applyProtection="1">
      <alignment horizontal="center" shrinkToFit="1"/>
    </xf>
    <xf numFmtId="8" fontId="0" fillId="9" borderId="2" xfId="0" applyNumberFormat="1" applyFill="1" applyBorder="1" applyAlignment="1" applyProtection="1">
      <alignment shrinkToFit="1"/>
    </xf>
    <xf numFmtId="3" fontId="0" fillId="9" borderId="2" xfId="0" applyNumberFormat="1" applyFill="1" applyBorder="1" applyAlignment="1" applyProtection="1">
      <alignment shrinkToFit="1"/>
    </xf>
    <xf numFmtId="8" fontId="0" fillId="6" borderId="16" xfId="0" applyNumberFormat="1" applyFont="1" applyFill="1" applyBorder="1" applyAlignment="1" applyProtection="1">
      <alignment horizontal="center" vertical="center" shrinkToFit="1"/>
      <protection locked="0"/>
    </xf>
    <xf numFmtId="8" fontId="0" fillId="6" borderId="57" xfId="0" applyNumberFormat="1" applyFont="1" applyFill="1" applyBorder="1" applyAlignment="1" applyProtection="1">
      <alignment horizontal="center" vertical="center" shrinkToFit="1"/>
      <protection locked="0"/>
    </xf>
    <xf numFmtId="8" fontId="0" fillId="6" borderId="30" xfId="0" applyNumberFormat="1" applyFill="1" applyBorder="1" applyAlignment="1" applyProtection="1">
      <alignment horizontal="center" vertical="center"/>
      <protection locked="0"/>
    </xf>
    <xf numFmtId="8" fontId="0" fillId="6" borderId="75" xfId="0" applyNumberFormat="1" applyFill="1" applyBorder="1" applyAlignment="1" applyProtection="1">
      <alignment horizontal="center" vertical="center"/>
      <protection locked="0"/>
    </xf>
    <xf numFmtId="8" fontId="0" fillId="3" borderId="32" xfId="0" applyNumberFormat="1" applyFill="1" applyBorder="1" applyAlignment="1" applyProtection="1">
      <alignment horizontal="center" shrinkToFit="1"/>
    </xf>
    <xf numFmtId="3" fontId="0" fillId="6" borderId="75" xfId="0" applyNumberFormat="1" applyFill="1" applyBorder="1" applyAlignment="1" applyProtection="1">
      <alignment horizontal="center" shrinkToFit="1"/>
      <protection locked="0"/>
    </xf>
    <xf numFmtId="3" fontId="0" fillId="3" borderId="32" xfId="0" applyNumberFormat="1" applyFill="1" applyBorder="1" applyAlignment="1" applyProtection="1">
      <alignment horizontal="center" shrinkToFit="1"/>
    </xf>
    <xf numFmtId="165" fontId="0" fillId="3" borderId="63" xfId="0" applyNumberFormat="1" applyFill="1" applyBorder="1" applyAlignment="1" applyProtection="1">
      <alignment horizontal="center" shrinkToFit="1"/>
    </xf>
    <xf numFmtId="165" fontId="0" fillId="3" borderId="58" xfId="0" applyNumberFormat="1" applyFill="1" applyBorder="1" applyAlignment="1" applyProtection="1">
      <alignment horizontal="center" shrinkToFit="1"/>
    </xf>
    <xf numFmtId="3" fontId="0" fillId="6" borderId="63" xfId="0" applyNumberFormat="1" applyFill="1" applyBorder="1" applyAlignment="1" applyProtection="1">
      <alignment horizontal="center" shrinkToFit="1"/>
      <protection locked="0"/>
    </xf>
    <xf numFmtId="0" fontId="5" fillId="3" borderId="0" xfId="0" applyFont="1" applyFill="1" applyProtection="1"/>
    <xf numFmtId="0" fontId="0" fillId="3" borderId="0" xfId="0" applyFont="1" applyFill="1" applyBorder="1" applyAlignment="1">
      <alignment vertical="center" wrapText="1"/>
    </xf>
    <xf numFmtId="0" fontId="0" fillId="3" borderId="0" xfId="0" applyFill="1" applyAlignment="1">
      <alignment vertical="center"/>
    </xf>
    <xf numFmtId="0" fontId="1" fillId="3" borderId="0" xfId="0" applyFont="1" applyFill="1" applyProtection="1"/>
    <xf numFmtId="0" fontId="6" fillId="3" borderId="6" xfId="0" applyFont="1" applyFill="1" applyBorder="1" applyAlignment="1">
      <alignment horizontal="center" vertical="center"/>
    </xf>
    <xf numFmtId="0" fontId="0" fillId="6" borderId="9" xfId="0" applyFill="1" applyBorder="1" applyProtection="1">
      <protection locked="0"/>
    </xf>
    <xf numFmtId="3" fontId="0" fillId="6" borderId="10" xfId="0" applyNumberFormat="1" applyFill="1" applyBorder="1" applyAlignment="1" applyProtection="1">
      <alignment horizontal="center"/>
      <protection locked="0"/>
    </xf>
    <xf numFmtId="0" fontId="0" fillId="6" borderId="11" xfId="0" applyFill="1" applyBorder="1" applyProtection="1">
      <protection locked="0"/>
    </xf>
    <xf numFmtId="3" fontId="0" fillId="6" borderId="12" xfId="0" applyNumberFormat="1" applyFill="1" applyBorder="1" applyAlignment="1" applyProtection="1">
      <alignment horizontal="center"/>
      <protection locked="0"/>
    </xf>
    <xf numFmtId="0" fontId="0" fillId="6" borderId="13" xfId="0" applyFill="1" applyBorder="1" applyProtection="1">
      <protection locked="0"/>
    </xf>
    <xf numFmtId="3" fontId="0" fillId="6" borderId="14" xfId="0" applyNumberFormat="1" applyFill="1" applyBorder="1" applyAlignment="1" applyProtection="1">
      <alignment horizontal="center"/>
      <protection locked="0"/>
    </xf>
    <xf numFmtId="0" fontId="0" fillId="6" borderId="31" xfId="0" applyFill="1" applyBorder="1" applyProtection="1">
      <protection locked="0"/>
    </xf>
    <xf numFmtId="3" fontId="0" fillId="6" borderId="32" xfId="0" applyNumberFormat="1" applyFill="1" applyBorder="1" applyAlignment="1" applyProtection="1">
      <alignment horizontal="center"/>
      <protection locked="0"/>
    </xf>
    <xf numFmtId="0" fontId="1" fillId="3" borderId="0" xfId="0" applyFont="1" applyFill="1" applyProtection="1"/>
    <xf numFmtId="0" fontId="6" fillId="3" borderId="6" xfId="0" applyFont="1" applyFill="1" applyBorder="1" applyAlignment="1">
      <alignment horizontal="center" vertical="center"/>
    </xf>
    <xf numFmtId="0" fontId="0" fillId="0" borderId="0" xfId="0" applyFont="1"/>
    <xf numFmtId="165" fontId="0" fillId="15" borderId="10" xfId="0" applyNumberFormat="1" applyFill="1" applyBorder="1" applyAlignment="1" applyProtection="1">
      <alignment horizontal="center"/>
    </xf>
    <xf numFmtId="165" fontId="0" fillId="16" borderId="14" xfId="0" applyNumberFormat="1" applyFill="1" applyBorder="1" applyAlignment="1" applyProtection="1">
      <alignment horizontal="center"/>
    </xf>
    <xf numFmtId="0" fontId="0" fillId="16" borderId="30" xfId="0" applyFill="1" applyBorder="1" applyAlignment="1" applyProtection="1">
      <alignment horizontal="left" indent="2"/>
    </xf>
    <xf numFmtId="0" fontId="0" fillId="16" borderId="16" xfId="0" applyFill="1" applyBorder="1" applyAlignment="1" applyProtection="1">
      <alignment horizontal="left" indent="2"/>
    </xf>
    <xf numFmtId="0" fontId="0" fillId="16" borderId="34" xfId="0" applyFill="1" applyBorder="1" applyAlignment="1" applyProtection="1">
      <alignment horizontal="left" indent="2"/>
    </xf>
    <xf numFmtId="0" fontId="0" fillId="16" borderId="17" xfId="0" applyFill="1" applyBorder="1" applyAlignment="1" applyProtection="1">
      <alignment horizontal="left" indent="2"/>
    </xf>
    <xf numFmtId="0" fontId="0" fillId="15" borderId="30" xfId="0" applyFill="1" applyBorder="1" applyAlignment="1" applyProtection="1">
      <alignment horizontal="left" indent="2"/>
    </xf>
    <xf numFmtId="0" fontId="0" fillId="15" borderId="34" xfId="0" applyFill="1" applyBorder="1" applyAlignment="1" applyProtection="1">
      <alignment horizontal="left" indent="2"/>
    </xf>
    <xf numFmtId="0" fontId="0" fillId="15" borderId="16" xfId="0" applyFill="1" applyBorder="1" applyAlignment="1" applyProtection="1">
      <alignment horizontal="left" indent="2"/>
    </xf>
    <xf numFmtId="0" fontId="0" fillId="15" borderId="16" xfId="0" applyFill="1" applyBorder="1" applyAlignment="1" applyProtection="1">
      <alignment horizontal="left" indent="4"/>
    </xf>
    <xf numFmtId="0" fontId="0" fillId="15" borderId="16" xfId="0" applyFont="1" applyFill="1" applyBorder="1" applyAlignment="1" applyProtection="1">
      <alignment horizontal="left" indent="2" shrinkToFit="1"/>
    </xf>
    <xf numFmtId="0" fontId="5" fillId="15" borderId="11" xfId="0" applyFont="1" applyFill="1" applyBorder="1" applyAlignment="1" applyProtection="1">
      <alignment horizontal="center" vertical="center" wrapText="1"/>
    </xf>
    <xf numFmtId="0" fontId="5" fillId="15" borderId="8" xfId="0" applyFont="1" applyFill="1" applyBorder="1" applyAlignment="1" applyProtection="1">
      <alignment horizontal="center" vertical="center" wrapText="1"/>
    </xf>
    <xf numFmtId="0" fontId="5" fillId="15" borderId="12" xfId="0" applyFont="1" applyFill="1" applyBorder="1" applyAlignment="1" applyProtection="1">
      <alignment horizontal="center" vertical="center" wrapText="1"/>
    </xf>
    <xf numFmtId="0" fontId="6" fillId="15" borderId="53" xfId="0" applyFont="1" applyFill="1" applyBorder="1" applyAlignment="1">
      <alignment horizontal="center" vertical="center" wrapText="1"/>
    </xf>
    <xf numFmtId="0" fontId="6" fillId="15" borderId="39" xfId="0" applyFont="1" applyFill="1" applyBorder="1" applyAlignment="1">
      <alignment horizontal="center" vertical="center"/>
    </xf>
    <xf numFmtId="0" fontId="6" fillId="15" borderId="40" xfId="0" applyFont="1" applyFill="1" applyBorder="1" applyAlignment="1">
      <alignment horizontal="center" vertical="center"/>
    </xf>
    <xf numFmtId="0" fontId="6" fillId="15" borderId="54" xfId="0" applyFont="1" applyFill="1" applyBorder="1" applyAlignment="1">
      <alignment horizontal="center" vertical="center"/>
    </xf>
    <xf numFmtId="0" fontId="6" fillId="15" borderId="45" xfId="0" applyFont="1" applyFill="1" applyBorder="1" applyAlignment="1">
      <alignment horizontal="center" vertical="center"/>
    </xf>
    <xf numFmtId="0" fontId="6" fillId="15" borderId="51" xfId="0" applyFont="1" applyFill="1" applyBorder="1" applyAlignment="1">
      <alignment horizontal="center" vertical="center"/>
    </xf>
    <xf numFmtId="0" fontId="6" fillId="15" borderId="35" xfId="0" applyFont="1" applyFill="1" applyBorder="1" applyAlignment="1">
      <alignment horizontal="center" vertical="center" wrapText="1"/>
    </xf>
    <xf numFmtId="0" fontId="6" fillId="15" borderId="59" xfId="0" applyFont="1" applyFill="1" applyBorder="1" applyAlignment="1">
      <alignment horizontal="center" vertical="center"/>
    </xf>
    <xf numFmtId="0" fontId="6" fillId="15"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60" xfId="0" applyFont="1" applyFill="1" applyBorder="1" applyAlignment="1">
      <alignment horizontal="center" vertical="center"/>
    </xf>
    <xf numFmtId="0" fontId="6" fillId="15" borderId="55" xfId="0" applyFont="1" applyFill="1" applyBorder="1" applyAlignment="1">
      <alignment horizontal="center" vertical="center"/>
    </xf>
    <xf numFmtId="0" fontId="6" fillId="15" borderId="53" xfId="0" applyFont="1" applyFill="1" applyBorder="1" applyAlignment="1" applyProtection="1">
      <alignment horizontal="center" vertical="center" wrapText="1"/>
    </xf>
    <xf numFmtId="0" fontId="6" fillId="15" borderId="39" xfId="0" applyFont="1" applyFill="1" applyBorder="1" applyAlignment="1" applyProtection="1">
      <alignment horizontal="center" vertical="center"/>
    </xf>
    <xf numFmtId="0" fontId="6" fillId="15" borderId="40" xfId="0" applyFont="1" applyFill="1" applyBorder="1" applyAlignment="1" applyProtection="1">
      <alignment horizontal="center" vertical="center"/>
    </xf>
    <xf numFmtId="0" fontId="6" fillId="15" borderId="41" xfId="0" applyFont="1" applyFill="1" applyBorder="1" applyAlignment="1" applyProtection="1">
      <alignment horizontal="center" vertical="center" wrapText="1"/>
    </xf>
    <xf numFmtId="0" fontId="6" fillId="15" borderId="54" xfId="0" applyFont="1" applyFill="1" applyBorder="1" applyAlignment="1" applyProtection="1">
      <alignment horizontal="center" vertical="center"/>
    </xf>
    <xf numFmtId="0" fontId="6" fillId="15" borderId="45" xfId="0" applyFont="1" applyFill="1" applyBorder="1" applyAlignment="1" applyProtection="1">
      <alignment horizontal="center" vertical="center"/>
    </xf>
    <xf numFmtId="0" fontId="6" fillId="15" borderId="51" xfId="0" applyFont="1" applyFill="1" applyBorder="1" applyAlignment="1" applyProtection="1">
      <alignment horizontal="center" vertical="center"/>
    </xf>
    <xf numFmtId="0" fontId="6" fillId="15" borderId="46" xfId="0" applyFont="1" applyFill="1" applyBorder="1" applyAlignment="1" applyProtection="1">
      <alignment horizontal="center" vertical="center"/>
    </xf>
    <xf numFmtId="0" fontId="6" fillId="15" borderId="35" xfId="0" applyFont="1" applyFill="1" applyBorder="1" applyAlignment="1" applyProtection="1">
      <alignment horizontal="center" vertical="center" wrapText="1"/>
    </xf>
    <xf numFmtId="0" fontId="6" fillId="15" borderId="59" xfId="0" applyFont="1" applyFill="1" applyBorder="1" applyAlignment="1" applyProtection="1">
      <alignment horizontal="center" vertical="center"/>
    </xf>
    <xf numFmtId="0" fontId="6" fillId="15" borderId="40" xfId="0" applyFont="1" applyFill="1" applyBorder="1" applyAlignment="1" applyProtection="1">
      <alignment horizontal="center" vertical="center" wrapText="1"/>
    </xf>
    <xf numFmtId="0" fontId="6" fillId="15" borderId="42" xfId="0" applyFont="1" applyFill="1" applyBorder="1" applyAlignment="1" applyProtection="1">
      <alignment horizontal="center" vertical="center" wrapText="1"/>
    </xf>
    <xf numFmtId="0" fontId="6" fillId="15" borderId="60" xfId="0" applyFont="1" applyFill="1" applyBorder="1" applyAlignment="1" applyProtection="1">
      <alignment horizontal="center" vertical="center"/>
    </xf>
    <xf numFmtId="0" fontId="6" fillId="15" borderId="55" xfId="0" applyFont="1" applyFill="1" applyBorder="1" applyAlignment="1" applyProtection="1">
      <alignment horizontal="center" vertical="center"/>
    </xf>
    <xf numFmtId="0" fontId="6" fillId="15" borderId="0" xfId="0" applyFont="1" applyFill="1" applyBorder="1" applyAlignment="1">
      <alignment horizontal="center" vertical="center" wrapText="1"/>
    </xf>
    <xf numFmtId="0" fontId="6" fillId="15" borderId="49" xfId="0" applyFont="1" applyFill="1" applyBorder="1" applyAlignment="1">
      <alignment horizontal="center" vertical="center"/>
    </xf>
    <xf numFmtId="0" fontId="6" fillId="15" borderId="47" xfId="0" applyFont="1" applyFill="1" applyBorder="1" applyAlignment="1">
      <alignment horizontal="center" vertical="center" wrapText="1"/>
    </xf>
    <xf numFmtId="0" fontId="6" fillId="15" borderId="46" xfId="0" applyFont="1" applyFill="1" applyBorder="1" applyAlignment="1">
      <alignment horizontal="center" vertical="center" wrapText="1"/>
    </xf>
    <xf numFmtId="0" fontId="6" fillId="15" borderId="50" xfId="0" applyFont="1" applyFill="1" applyBorder="1" applyAlignment="1">
      <alignment horizontal="center" vertical="center"/>
    </xf>
    <xf numFmtId="0" fontId="6" fillId="15" borderId="39" xfId="0" applyFont="1" applyFill="1" applyBorder="1" applyAlignment="1">
      <alignment horizontal="center" vertical="center" wrapText="1"/>
    </xf>
    <xf numFmtId="0" fontId="6" fillId="15" borderId="45"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57" xfId="0" applyFont="1" applyFill="1" applyBorder="1" applyAlignment="1">
      <alignment horizontal="center" vertical="center" wrapText="1"/>
    </xf>
    <xf numFmtId="0" fontId="6" fillId="15" borderId="11" xfId="0" applyFont="1" applyFill="1" applyBorder="1" applyAlignment="1" applyProtection="1">
      <alignment horizontal="center" vertical="center" wrapText="1"/>
    </xf>
    <xf numFmtId="0" fontId="6" fillId="15" borderId="8" xfId="0" applyFont="1" applyFill="1" applyBorder="1" applyAlignment="1" applyProtection="1">
      <alignment horizontal="center" vertical="center" wrapText="1"/>
    </xf>
    <xf numFmtId="0" fontId="6" fillId="15" borderId="57" xfId="0" applyFont="1" applyFill="1" applyBorder="1" applyAlignment="1" applyProtection="1">
      <alignment horizontal="center" vertical="center" wrapText="1"/>
    </xf>
    <xf numFmtId="0" fontId="6" fillId="15" borderId="57" xfId="0" applyFont="1" applyFill="1" applyBorder="1" applyAlignment="1">
      <alignment horizontal="center" vertical="center"/>
    </xf>
    <xf numFmtId="0" fontId="6" fillId="16" borderId="11"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12" xfId="0" applyFont="1" applyFill="1" applyBorder="1" applyAlignment="1">
      <alignment horizontal="center" vertical="center"/>
    </xf>
    <xf numFmtId="0" fontId="6" fillId="16" borderId="12" xfId="0" applyFont="1" applyFill="1" applyBorder="1" applyAlignment="1">
      <alignment horizontal="center" vertical="center" wrapText="1"/>
    </xf>
    <xf numFmtId="0" fontId="6" fillId="16" borderId="11" xfId="0" applyFont="1" applyFill="1" applyBorder="1" applyAlignment="1" applyProtection="1">
      <alignment horizontal="center" vertical="center" wrapText="1"/>
    </xf>
    <xf numFmtId="0" fontId="6" fillId="16" borderId="8"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xf>
    <xf numFmtId="0" fontId="6" fillId="16" borderId="45" xfId="0" applyFont="1" applyFill="1" applyBorder="1" applyAlignment="1">
      <alignment horizontal="center" vertical="center" wrapText="1"/>
    </xf>
    <xf numFmtId="0" fontId="6" fillId="16" borderId="45" xfId="0" applyFont="1" applyFill="1" applyBorder="1" applyAlignment="1">
      <alignment horizontal="center" vertical="center"/>
    </xf>
    <xf numFmtId="0" fontId="6" fillId="16" borderId="39"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16" borderId="49" xfId="0" applyFont="1" applyFill="1" applyBorder="1" applyAlignment="1">
      <alignment horizontal="center" vertical="center"/>
    </xf>
    <xf numFmtId="0" fontId="6" fillId="16" borderId="39" xfId="0" applyFont="1" applyFill="1" applyBorder="1" applyAlignment="1" applyProtection="1">
      <alignment horizontal="center" vertical="center" wrapText="1"/>
    </xf>
    <xf numFmtId="0" fontId="6" fillId="16" borderId="42" xfId="0" applyFont="1" applyFill="1" applyBorder="1" applyAlignment="1" applyProtection="1">
      <alignment horizontal="center" vertical="center" wrapText="1"/>
    </xf>
    <xf numFmtId="0" fontId="6" fillId="16" borderId="45" xfId="0" applyFont="1" applyFill="1" applyBorder="1" applyAlignment="1" applyProtection="1">
      <alignment horizontal="center" vertical="center" wrapText="1"/>
    </xf>
    <xf numFmtId="0" fontId="6" fillId="16" borderId="55" xfId="0" applyFont="1" applyFill="1" applyBorder="1" applyAlignment="1" applyProtection="1">
      <alignment horizontal="center" vertical="center" wrapText="1"/>
    </xf>
    <xf numFmtId="0" fontId="6" fillId="16" borderId="42" xfId="0" applyFont="1" applyFill="1" applyBorder="1" applyAlignment="1">
      <alignment horizontal="center" vertical="center" wrapText="1"/>
    </xf>
    <xf numFmtId="0" fontId="6" fillId="16" borderId="55" xfId="0" applyFont="1" applyFill="1" applyBorder="1" applyAlignment="1">
      <alignment horizontal="center" vertical="center" wrapText="1"/>
    </xf>
    <xf numFmtId="0" fontId="5" fillId="16" borderId="11" xfId="0" applyFont="1" applyFill="1" applyBorder="1" applyAlignment="1" applyProtection="1">
      <alignment horizontal="center" vertical="center" wrapText="1"/>
    </xf>
    <xf numFmtId="0" fontId="5" fillId="16" borderId="8" xfId="0" applyFont="1" applyFill="1" applyBorder="1" applyAlignment="1" applyProtection="1">
      <alignment horizontal="center" vertical="center" wrapText="1"/>
    </xf>
    <xf numFmtId="0" fontId="5" fillId="16" borderId="12" xfId="0" applyFont="1" applyFill="1" applyBorder="1" applyAlignment="1" applyProtection="1">
      <alignment horizontal="center" vertical="center" wrapText="1"/>
    </xf>
    <xf numFmtId="0" fontId="0" fillId="3" borderId="54" xfId="0" applyFont="1" applyFill="1" applyBorder="1" applyAlignment="1" applyProtection="1">
      <alignment horizontal="left" vertical="center" indent="1"/>
    </xf>
    <xf numFmtId="167" fontId="0" fillId="6" borderId="45" xfId="0" applyNumberFormat="1" applyFont="1" applyFill="1" applyBorder="1" applyAlignment="1" applyProtection="1">
      <alignment horizontal="center" vertical="center" shrinkToFit="1"/>
      <protection locked="0"/>
    </xf>
    <xf numFmtId="167" fontId="0" fillId="6" borderId="51" xfId="0" applyNumberFormat="1" applyFont="1" applyFill="1" applyBorder="1" applyAlignment="1" applyProtection="1">
      <alignment horizontal="center" vertical="center" shrinkToFit="1"/>
      <protection locked="0"/>
    </xf>
    <xf numFmtId="167" fontId="0" fillId="6" borderId="46" xfId="0" applyNumberFormat="1" applyFont="1" applyFill="1" applyBorder="1" applyAlignment="1" applyProtection="1">
      <alignment horizontal="center" vertical="center" shrinkToFit="1"/>
      <protection locked="0"/>
    </xf>
    <xf numFmtId="167" fontId="0" fillId="6" borderId="60" xfId="0" applyNumberFormat="1"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3" xfId="0" applyFill="1" applyBorder="1" applyAlignment="1">
      <alignment horizontal="center" vertical="center"/>
    </xf>
    <xf numFmtId="165" fontId="0" fillId="15" borderId="10" xfId="0" applyNumberFormat="1" applyFill="1" applyBorder="1" applyAlignment="1">
      <alignment horizontal="center" vertical="center"/>
    </xf>
    <xf numFmtId="165" fontId="0" fillId="16" borderId="14" xfId="0" applyNumberFormat="1" applyFill="1" applyBorder="1" applyAlignment="1">
      <alignment horizontal="center" vertical="center"/>
    </xf>
    <xf numFmtId="165" fontId="0" fillId="15" borderId="10" xfId="0" applyNumberFormat="1" applyFill="1" applyBorder="1" applyAlignment="1">
      <alignment vertical="center"/>
    </xf>
    <xf numFmtId="165" fontId="0" fillId="16" borderId="14" xfId="0" applyNumberFormat="1" applyFill="1" applyBorder="1" applyAlignment="1">
      <alignment vertical="center"/>
    </xf>
    <xf numFmtId="0" fontId="6" fillId="15" borderId="42" xfId="0" applyFont="1" applyFill="1" applyBorder="1" applyAlignment="1">
      <alignment horizontal="center" vertical="center"/>
    </xf>
    <xf numFmtId="0" fontId="6" fillId="15" borderId="50" xfId="0" applyFont="1" applyFill="1" applyBorder="1" applyAlignment="1">
      <alignment horizontal="center" vertical="center" wrapText="1"/>
    </xf>
    <xf numFmtId="0" fontId="6" fillId="16" borderId="35" xfId="0" applyFont="1" applyFill="1" applyBorder="1" applyAlignment="1">
      <alignment horizontal="center" vertical="center" wrapText="1"/>
    </xf>
    <xf numFmtId="0" fontId="6" fillId="16" borderId="47" xfId="0" applyFont="1" applyFill="1" applyBorder="1" applyAlignment="1">
      <alignment horizontal="center" vertical="center" wrapText="1"/>
    </xf>
    <xf numFmtId="0" fontId="6" fillId="16" borderId="50" xfId="0" applyFont="1" applyFill="1" applyBorder="1" applyAlignment="1">
      <alignment horizontal="center" vertical="center" wrapText="1"/>
    </xf>
    <xf numFmtId="0" fontId="1" fillId="15" borderId="1" xfId="0" applyFont="1" applyFill="1" applyBorder="1" applyAlignment="1" applyProtection="1"/>
    <xf numFmtId="8" fontId="1" fillId="15" borderId="2" xfId="0" applyNumberFormat="1" applyFont="1" applyFill="1" applyBorder="1" applyAlignment="1" applyProtection="1">
      <alignment horizontal="center" vertical="center"/>
    </xf>
    <xf numFmtId="8" fontId="1" fillId="15" borderId="2" xfId="0" applyNumberFormat="1" applyFont="1" applyFill="1" applyBorder="1" applyAlignment="1" applyProtection="1"/>
    <xf numFmtId="165" fontId="1" fillId="15" borderId="2" xfId="0" applyNumberFormat="1" applyFont="1" applyFill="1" applyBorder="1" applyAlignment="1" applyProtection="1"/>
    <xf numFmtId="3" fontId="1" fillId="15" borderId="2" xfId="0" applyNumberFormat="1" applyFont="1" applyFill="1" applyBorder="1" applyAlignment="1" applyProtection="1"/>
    <xf numFmtId="3" fontId="1" fillId="15" borderId="3" xfId="0" applyNumberFormat="1" applyFont="1" applyFill="1" applyBorder="1" applyAlignment="1" applyProtection="1"/>
    <xf numFmtId="0" fontId="1" fillId="4" borderId="0" xfId="0" applyFont="1" applyFill="1" applyProtection="1"/>
    <xf numFmtId="0" fontId="0" fillId="3" borderId="0" xfId="0" applyFill="1" applyAlignment="1">
      <alignment horizontal="left" vertical="center" indent="1"/>
    </xf>
    <xf numFmtId="0" fontId="6" fillId="3" borderId="50" xfId="0" applyFont="1" applyFill="1" applyBorder="1" applyAlignment="1">
      <alignment horizontal="center" vertical="center"/>
    </xf>
    <xf numFmtId="0" fontId="6" fillId="3" borderId="45" xfId="0" applyFont="1" applyFill="1" applyBorder="1" applyAlignment="1">
      <alignment horizontal="center" vertical="center"/>
    </xf>
    <xf numFmtId="8" fontId="1" fillId="16" borderId="49" xfId="0" applyNumberFormat="1" applyFont="1" applyFill="1" applyBorder="1" applyAlignment="1" applyProtection="1">
      <alignment horizontal="center" vertical="center"/>
    </xf>
    <xf numFmtId="8" fontId="0" fillId="6" borderId="8" xfId="0" applyNumberFormat="1" applyFill="1" applyBorder="1" applyAlignment="1" applyProtection="1">
      <alignment horizontal="center" vertical="center"/>
      <protection locked="0"/>
    </xf>
    <xf numFmtId="8" fontId="0" fillId="6" borderId="20" xfId="0" applyNumberFormat="1" applyFill="1" applyBorder="1" applyAlignment="1" applyProtection="1">
      <alignment horizontal="center" vertical="center"/>
      <protection locked="0"/>
    </xf>
    <xf numFmtId="165" fontId="1" fillId="16" borderId="49" xfId="0" applyNumberFormat="1" applyFont="1" applyFill="1" applyBorder="1" applyAlignment="1" applyProtection="1">
      <alignment shrinkToFit="1"/>
    </xf>
    <xf numFmtId="3" fontId="1" fillId="16" borderId="49" xfId="0" applyNumberFormat="1" applyFont="1" applyFill="1" applyBorder="1" applyAlignment="1" applyProtection="1">
      <alignment shrinkToFit="1"/>
    </xf>
    <xf numFmtId="3" fontId="1" fillId="16" borderId="50" xfId="0" applyNumberFormat="1" applyFont="1" applyFill="1" applyBorder="1" applyAlignment="1" applyProtection="1">
      <alignment shrinkToFit="1"/>
    </xf>
    <xf numFmtId="165" fontId="0" fillId="3" borderId="8" xfId="0" applyNumberFormat="1" applyFill="1" applyBorder="1" applyAlignment="1" applyProtection="1">
      <alignment horizontal="center" shrinkToFit="1"/>
    </xf>
    <xf numFmtId="3" fontId="0" fillId="6" borderId="8" xfId="0" applyNumberFormat="1" applyFill="1" applyBorder="1" applyAlignment="1" applyProtection="1">
      <alignment horizontal="center" shrinkToFit="1"/>
      <protection locked="0"/>
    </xf>
    <xf numFmtId="165" fontId="0" fillId="3" borderId="20" xfId="0" applyNumberFormat="1" applyFill="1" applyBorder="1" applyAlignment="1" applyProtection="1">
      <alignment horizontal="center" shrinkToFit="1"/>
    </xf>
    <xf numFmtId="3" fontId="0" fillId="6" borderId="20" xfId="0" applyNumberFormat="1" applyFill="1" applyBorder="1" applyAlignment="1" applyProtection="1">
      <alignment horizontal="center" shrinkToFit="1"/>
      <protection locked="0"/>
    </xf>
    <xf numFmtId="8" fontId="1" fillId="16" borderId="49" xfId="0" applyNumberFormat="1" applyFont="1" applyFill="1" applyBorder="1" applyAlignment="1" applyProtection="1">
      <alignment shrinkToFit="1"/>
    </xf>
    <xf numFmtId="0" fontId="0" fillId="15" borderId="15" xfId="0" applyFill="1" applyBorder="1" applyAlignment="1" applyProtection="1">
      <alignment horizontal="left" indent="2"/>
    </xf>
    <xf numFmtId="8" fontId="0" fillId="6" borderId="11" xfId="0" applyNumberFormat="1" applyFill="1" applyBorder="1" applyAlignment="1" applyProtection="1">
      <alignment horizontal="center" vertical="center"/>
      <protection locked="0"/>
    </xf>
    <xf numFmtId="8" fontId="0" fillId="6" borderId="13" xfId="0" applyNumberFormat="1" applyFill="1" applyBorder="1" applyAlignment="1" applyProtection="1">
      <alignment horizontal="center" vertical="center"/>
      <protection locked="0"/>
    </xf>
    <xf numFmtId="3" fontId="0" fillId="6" borderId="22" xfId="0" applyNumberFormat="1" applyFill="1" applyBorder="1" applyAlignment="1" applyProtection="1">
      <alignment horizontal="center" shrinkToFit="1"/>
      <protection locked="0"/>
    </xf>
    <xf numFmtId="3" fontId="0" fillId="6" borderId="23" xfId="0" applyNumberFormat="1" applyFill="1" applyBorder="1" applyAlignment="1" applyProtection="1">
      <alignment horizontal="center" shrinkToFit="1"/>
      <protection locked="0"/>
    </xf>
    <xf numFmtId="165" fontId="0" fillId="3" borderId="15" xfId="0" applyNumberFormat="1" applyFill="1" applyBorder="1" applyAlignment="1" applyProtection="1">
      <alignment horizontal="center" shrinkToFit="1"/>
    </xf>
    <xf numFmtId="165" fontId="0" fillId="3" borderId="56" xfId="0" applyNumberFormat="1" applyFill="1" applyBorder="1" applyAlignment="1" applyProtection="1">
      <alignment horizontal="center" shrinkToFit="1"/>
    </xf>
    <xf numFmtId="165" fontId="0" fillId="3" borderId="10" xfId="0" applyNumberFormat="1" applyFill="1" applyBorder="1" applyAlignment="1" applyProtection="1">
      <alignment horizontal="center" shrinkToFit="1"/>
    </xf>
    <xf numFmtId="165" fontId="0" fillId="3" borderId="16" xfId="0" applyNumberFormat="1" applyFill="1" applyBorder="1" applyAlignment="1" applyProtection="1">
      <alignment horizontal="center" shrinkToFit="1"/>
    </xf>
    <xf numFmtId="165" fontId="0" fillId="3" borderId="11" xfId="0" applyNumberFormat="1" applyFill="1" applyBorder="1" applyAlignment="1" applyProtection="1">
      <alignment horizontal="center" shrinkToFit="1"/>
    </xf>
    <xf numFmtId="165" fontId="0" fillId="3" borderId="13" xfId="0" applyNumberFormat="1" applyFill="1" applyBorder="1" applyAlignment="1" applyProtection="1">
      <alignment horizontal="center" shrinkToFit="1"/>
    </xf>
    <xf numFmtId="3" fontId="0" fillId="6" borderId="61" xfId="0" applyNumberFormat="1" applyFill="1" applyBorder="1" applyAlignment="1" applyProtection="1">
      <alignment horizontal="center" shrinkToFit="1"/>
      <protection locked="0"/>
    </xf>
    <xf numFmtId="0" fontId="6" fillId="3" borderId="51" xfId="0" applyFont="1" applyFill="1" applyBorder="1" applyAlignment="1">
      <alignment horizontal="center" vertical="center"/>
    </xf>
    <xf numFmtId="3" fontId="0" fillId="6" borderId="43" xfId="0" applyNumberFormat="1" applyFont="1" applyFill="1" applyBorder="1" applyAlignment="1" applyProtection="1">
      <alignment horizontal="center" vertical="center" shrinkToFit="1"/>
      <protection locked="0"/>
    </xf>
    <xf numFmtId="3" fontId="0" fillId="6" borderId="28" xfId="0" applyNumberFormat="1" applyFont="1" applyFill="1" applyBorder="1" applyAlignment="1" applyProtection="1">
      <alignment horizontal="center" vertical="center" shrinkToFit="1"/>
      <protection locked="0"/>
    </xf>
    <xf numFmtId="3" fontId="0" fillId="6" borderId="29" xfId="0" applyNumberFormat="1" applyFont="1" applyFill="1" applyBorder="1" applyAlignment="1" applyProtection="1">
      <alignment horizontal="center" vertical="center" shrinkToFit="1"/>
      <protection locked="0"/>
    </xf>
    <xf numFmtId="0" fontId="0" fillId="3" borderId="15" xfId="0" applyFill="1" applyBorder="1" applyAlignment="1">
      <alignment horizontal="left" vertical="center" indent="1"/>
    </xf>
    <xf numFmtId="0" fontId="0" fillId="3" borderId="48" xfId="0" applyFill="1" applyBorder="1" applyAlignment="1">
      <alignment horizontal="left" vertical="center" indent="1"/>
    </xf>
    <xf numFmtId="0" fontId="0" fillId="6" borderId="9" xfId="0" applyFill="1" applyBorder="1"/>
    <xf numFmtId="0" fontId="0" fillId="6" borderId="19" xfId="0" applyFill="1" applyBorder="1"/>
    <xf numFmtId="0" fontId="0" fillId="6" borderId="10" xfId="0" applyFill="1" applyBorder="1"/>
    <xf numFmtId="0" fontId="6" fillId="16" borderId="22" xfId="0" applyFont="1" applyFill="1" applyBorder="1" applyAlignment="1" applyProtection="1">
      <alignment horizontal="center" vertical="center" wrapText="1"/>
    </xf>
    <xf numFmtId="0" fontId="6" fillId="9" borderId="72" xfId="0" applyFont="1" applyFill="1" applyBorder="1" applyAlignment="1" applyProtection="1">
      <alignment horizontal="center" vertical="center"/>
    </xf>
    <xf numFmtId="0" fontId="0" fillId="6" borderId="21" xfId="0" applyFill="1" applyBorder="1"/>
    <xf numFmtId="0" fontId="6" fillId="15" borderId="12" xfId="0" applyFont="1" applyFill="1" applyBorder="1" applyAlignment="1" applyProtection="1">
      <alignment horizontal="center" vertical="center" wrapText="1"/>
    </xf>
    <xf numFmtId="0" fontId="0" fillId="3" borderId="0" xfId="0" applyFill="1" applyBorder="1" applyAlignment="1">
      <alignment horizontal="left" vertical="center" indent="2"/>
    </xf>
    <xf numFmtId="3" fontId="0" fillId="3" borderId="0" xfId="0" applyNumberFormat="1" applyFill="1" applyBorder="1" applyAlignment="1" applyProtection="1">
      <alignment horizontal="center" vertical="center" shrinkToFit="1"/>
      <protection locked="0"/>
    </xf>
    <xf numFmtId="0" fontId="0" fillId="3" borderId="15" xfId="0" applyFill="1" applyBorder="1" applyAlignment="1" applyProtection="1">
      <alignment horizontal="left" vertical="center" indent="1"/>
    </xf>
    <xf numFmtId="0" fontId="0" fillId="3" borderId="16" xfId="0" applyFill="1" applyBorder="1" applyAlignment="1">
      <alignment horizontal="left" vertical="center" indent="1"/>
    </xf>
    <xf numFmtId="0" fontId="1" fillId="16" borderId="48" xfId="0" applyFont="1" applyFill="1" applyBorder="1" applyAlignment="1" applyProtection="1"/>
    <xf numFmtId="0" fontId="0" fillId="15" borderId="17" xfId="0" applyFill="1" applyBorder="1" applyAlignment="1" applyProtection="1">
      <alignment horizontal="left" indent="2"/>
    </xf>
    <xf numFmtId="164" fontId="0" fillId="3" borderId="0" xfId="0" applyNumberFormat="1" applyFont="1" applyFill="1" applyBorder="1" applyAlignment="1" applyProtection="1">
      <alignment horizontal="center"/>
      <protection locked="0"/>
    </xf>
    <xf numFmtId="0" fontId="1" fillId="3" borderId="0" xfId="0" applyFont="1" applyFill="1" applyProtection="1"/>
    <xf numFmtId="0" fontId="6" fillId="3" borderId="52" xfId="0" applyFont="1" applyFill="1" applyBorder="1" applyAlignment="1">
      <alignment horizontal="center" vertical="center"/>
    </xf>
    <xf numFmtId="0" fontId="6" fillId="3" borderId="30" xfId="0" applyFont="1" applyFill="1" applyBorder="1" applyAlignment="1">
      <alignment horizontal="center" vertical="center"/>
    </xf>
    <xf numFmtId="0" fontId="9" fillId="3" borderId="7" xfId="0" applyFont="1" applyFill="1" applyBorder="1" applyAlignment="1">
      <alignment horizontal="center" vertical="center" wrapText="1" shrinkToFit="1"/>
    </xf>
    <xf numFmtId="167" fontId="0" fillId="3" borderId="24" xfId="0" applyNumberFormat="1" applyFont="1" applyFill="1" applyBorder="1" applyAlignment="1">
      <alignment horizontal="center" vertical="center" shrinkToFit="1"/>
    </xf>
    <xf numFmtId="3" fontId="6" fillId="6" borderId="32" xfId="0" applyNumberFormat="1" applyFont="1" applyFill="1" applyBorder="1" applyAlignment="1" applyProtection="1">
      <alignment horizontal="center" vertical="center" shrinkToFit="1"/>
      <protection locked="0"/>
    </xf>
    <xf numFmtId="3" fontId="6" fillId="3" borderId="68" xfId="0" applyNumberFormat="1" applyFont="1" applyFill="1" applyBorder="1" applyAlignment="1">
      <alignment horizontal="center" vertical="center" shrinkToFit="1"/>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wrapText="1"/>
    </xf>
    <xf numFmtId="3" fontId="6" fillId="3" borderId="33" xfId="0" applyNumberFormat="1" applyFont="1" applyFill="1" applyBorder="1" applyAlignment="1">
      <alignment horizontal="center" vertical="center" shrinkToFit="1"/>
    </xf>
    <xf numFmtId="166" fontId="0" fillId="6" borderId="11" xfId="0" applyNumberFormat="1" applyFill="1" applyBorder="1" applyAlignment="1">
      <alignment horizontal="center" vertical="center"/>
    </xf>
    <xf numFmtId="166" fontId="0" fillId="6" borderId="8" xfId="0" applyNumberFormat="1" applyFill="1" applyBorder="1" applyAlignment="1">
      <alignment horizontal="center" vertical="center"/>
    </xf>
    <xf numFmtId="166" fontId="0" fillId="6" borderId="47" xfId="0" applyNumberFormat="1" applyFill="1" applyBorder="1" applyAlignment="1">
      <alignment horizontal="center" vertical="center"/>
    </xf>
    <xf numFmtId="166" fontId="0" fillId="6" borderId="22" xfId="0" applyNumberFormat="1" applyFill="1" applyBorder="1" applyAlignment="1">
      <alignment horizontal="center" vertical="center"/>
    </xf>
    <xf numFmtId="0" fontId="26" fillId="3" borderId="0" xfId="0" applyFont="1" applyFill="1" applyProtection="1"/>
    <xf numFmtId="0" fontId="0" fillId="9" borderId="6" xfId="0" applyFill="1" applyBorder="1" applyAlignment="1" applyProtection="1">
      <alignment horizontal="left" indent="1"/>
    </xf>
    <xf numFmtId="8" fontId="0" fillId="9" borderId="0" xfId="0" applyNumberFormat="1" applyFill="1" applyBorder="1" applyAlignment="1" applyProtection="1">
      <alignment horizontal="center" vertical="center"/>
    </xf>
    <xf numFmtId="8" fontId="0" fillId="9" borderId="0" xfId="0" applyNumberFormat="1" applyFill="1" applyBorder="1" applyAlignment="1" applyProtection="1">
      <alignment horizontal="center" shrinkToFit="1"/>
    </xf>
    <xf numFmtId="165" fontId="0" fillId="9" borderId="0" xfId="0" applyNumberFormat="1" applyFill="1" applyBorder="1" applyAlignment="1" applyProtection="1">
      <alignment horizontal="center" shrinkToFit="1"/>
    </xf>
    <xf numFmtId="3" fontId="0" fillId="9" borderId="0" xfId="0" applyNumberFormat="1" applyFill="1" applyBorder="1" applyAlignment="1" applyProtection="1">
      <alignment horizontal="center" shrinkToFit="1"/>
    </xf>
    <xf numFmtId="3" fontId="0" fillId="9" borderId="47" xfId="0" applyNumberFormat="1" applyFill="1" applyBorder="1" applyAlignment="1" applyProtection="1">
      <alignment horizontal="center" shrinkToFit="1"/>
    </xf>
    <xf numFmtId="0" fontId="0" fillId="0" borderId="53" xfId="0" applyFill="1" applyBorder="1" applyAlignment="1">
      <alignment horizontal="center"/>
    </xf>
    <xf numFmtId="1" fontId="0" fillId="11" borderId="38" xfId="0" applyNumberFormat="1" applyFont="1" applyFill="1" applyBorder="1" applyAlignment="1" applyProtection="1">
      <alignment horizontal="center"/>
      <protection locked="0"/>
    </xf>
    <xf numFmtId="165" fontId="0" fillId="3" borderId="15" xfId="0" applyNumberFormat="1" applyFill="1" applyBorder="1" applyAlignment="1" applyProtection="1">
      <alignment horizontal="center"/>
    </xf>
    <xf numFmtId="165" fontId="0" fillId="3" borderId="61" xfId="0" applyNumberFormat="1" applyFill="1" applyBorder="1" applyAlignment="1" applyProtection="1">
      <alignment horizontal="center"/>
    </xf>
    <xf numFmtId="165" fontId="0" fillId="3" borderId="21" xfId="0" applyNumberFormat="1" applyFill="1" applyBorder="1" applyAlignment="1" applyProtection="1">
      <alignment horizontal="center"/>
    </xf>
    <xf numFmtId="165" fontId="0" fillId="3" borderId="17" xfId="0" applyNumberFormat="1" applyFill="1" applyBorder="1" applyAlignment="1" applyProtection="1">
      <alignment horizontal="center"/>
    </xf>
    <xf numFmtId="165" fontId="0" fillId="3" borderId="63" xfId="0" applyNumberFormat="1" applyFill="1" applyBorder="1" applyAlignment="1" applyProtection="1">
      <alignment horizontal="center"/>
    </xf>
    <xf numFmtId="165" fontId="0" fillId="3" borderId="23" xfId="0" applyNumberFormat="1" applyFill="1" applyBorder="1" applyAlignment="1" applyProtection="1">
      <alignment horizontal="center"/>
    </xf>
    <xf numFmtId="164" fontId="0" fillId="3" borderId="6" xfId="0" applyNumberFormat="1" applyFill="1" applyBorder="1" applyAlignment="1" applyProtection="1">
      <alignment horizontal="center"/>
    </xf>
    <xf numFmtId="164" fontId="0" fillId="3" borderId="0" xfId="0" applyNumberFormat="1" applyFill="1" applyBorder="1" applyAlignment="1" applyProtection="1">
      <alignment horizontal="center"/>
    </xf>
    <xf numFmtId="1" fontId="0" fillId="3" borderId="6" xfId="0" applyNumberFormat="1" applyFill="1" applyBorder="1" applyAlignment="1" applyProtection="1">
      <alignment horizontal="center"/>
    </xf>
    <xf numFmtId="1" fontId="0" fillId="3" borderId="0" xfId="0" applyNumberFormat="1" applyFill="1" applyBorder="1" applyAlignment="1" applyProtection="1">
      <alignment horizontal="center"/>
    </xf>
    <xf numFmtId="0" fontId="1" fillId="3" borderId="0" xfId="0" applyFont="1" applyFill="1" applyProtection="1"/>
    <xf numFmtId="49" fontId="0" fillId="6" borderId="9" xfId="0" applyNumberFormat="1" applyFill="1" applyBorder="1" applyAlignment="1" applyProtection="1">
      <alignment shrinkToFit="1"/>
      <protection locked="0"/>
    </xf>
    <xf numFmtId="49" fontId="0" fillId="6" borderId="19" xfId="0" applyNumberFormat="1" applyFill="1" applyBorder="1" applyAlignment="1" applyProtection="1">
      <alignment shrinkToFit="1"/>
      <protection locked="0"/>
    </xf>
    <xf numFmtId="49" fontId="0" fillId="6" borderId="10" xfId="0" applyNumberFormat="1" applyFill="1" applyBorder="1" applyAlignment="1" applyProtection="1">
      <alignment shrinkToFit="1"/>
      <protection locked="0"/>
    </xf>
    <xf numFmtId="49" fontId="0" fillId="6" borderId="11" xfId="0" applyNumberFormat="1" applyFill="1" applyBorder="1" applyAlignment="1" applyProtection="1">
      <alignment shrinkToFit="1"/>
      <protection locked="0"/>
    </xf>
    <xf numFmtId="49" fontId="0" fillId="6" borderId="8" xfId="0" applyNumberFormat="1" applyFill="1" applyBorder="1" applyAlignment="1" applyProtection="1">
      <alignment shrinkToFit="1"/>
      <protection locked="0"/>
    </xf>
    <xf numFmtId="49" fontId="0" fillId="6" borderId="12" xfId="0" applyNumberFormat="1" applyFill="1" applyBorder="1" applyAlignment="1" applyProtection="1">
      <alignment shrinkToFit="1"/>
      <protection locked="0"/>
    </xf>
    <xf numFmtId="49" fontId="0" fillId="6" borderId="13" xfId="0" applyNumberFormat="1" applyFill="1" applyBorder="1" applyAlignment="1" applyProtection="1">
      <alignment shrinkToFit="1"/>
      <protection locked="0"/>
    </xf>
    <xf numFmtId="49" fontId="0" fillId="6" borderId="20" xfId="0" applyNumberFormat="1" applyFill="1" applyBorder="1" applyAlignment="1" applyProtection="1">
      <alignment shrinkToFit="1"/>
      <protection locked="0"/>
    </xf>
    <xf numFmtId="49" fontId="0" fillId="6" borderId="14" xfId="0" applyNumberFormat="1" applyFill="1" applyBorder="1" applyAlignment="1" applyProtection="1">
      <alignment shrinkToFit="1"/>
      <protection locked="0"/>
    </xf>
    <xf numFmtId="49" fontId="0" fillId="5" borderId="1" xfId="0" applyNumberFormat="1" applyFont="1" applyFill="1" applyBorder="1" applyAlignment="1" applyProtection="1">
      <alignment horizontal="center"/>
      <protection locked="0"/>
    </xf>
    <xf numFmtId="49" fontId="0" fillId="5" borderId="2" xfId="0" applyNumberFormat="1" applyFont="1" applyFill="1" applyBorder="1" applyAlignment="1" applyProtection="1">
      <alignment horizontal="center"/>
      <protection locked="0"/>
    </xf>
    <xf numFmtId="49" fontId="0" fillId="5" borderId="3" xfId="0" applyNumberFormat="1" applyFont="1" applyFill="1" applyBorder="1" applyAlignment="1" applyProtection="1">
      <alignment horizontal="center"/>
      <protection locked="0"/>
    </xf>
    <xf numFmtId="0" fontId="0" fillId="3" borderId="0" xfId="0" applyFont="1" applyFill="1" applyAlignment="1" applyProtection="1">
      <alignment wrapText="1"/>
    </xf>
    <xf numFmtId="0" fontId="5" fillId="15" borderId="9" xfId="0" applyFont="1" applyFill="1" applyBorder="1" applyAlignment="1" applyProtection="1">
      <alignment horizontal="center" vertical="center"/>
    </xf>
    <xf numFmtId="0" fontId="5" fillId="15" borderId="19" xfId="0" applyFont="1" applyFill="1" applyBorder="1" applyAlignment="1" applyProtection="1">
      <alignment horizontal="center" vertical="center"/>
    </xf>
    <xf numFmtId="0" fontId="5" fillId="15" borderId="10" xfId="0" applyFont="1" applyFill="1" applyBorder="1" applyAlignment="1" applyProtection="1">
      <alignment horizontal="center" vertical="center"/>
    </xf>
    <xf numFmtId="0" fontId="5" fillId="16" borderId="21" xfId="0" applyFont="1" applyFill="1" applyBorder="1" applyAlignment="1" applyProtection="1">
      <alignment horizontal="center" vertical="center"/>
    </xf>
    <xf numFmtId="0" fontId="5" fillId="16" borderId="19" xfId="0" applyFont="1" applyFill="1" applyBorder="1" applyAlignment="1" applyProtection="1">
      <alignment horizontal="center" vertical="center"/>
    </xf>
    <xf numFmtId="0" fontId="5" fillId="16" borderId="10" xfId="0" applyFont="1" applyFill="1" applyBorder="1" applyAlignment="1" applyProtection="1">
      <alignment horizontal="center" vertical="center"/>
    </xf>
    <xf numFmtId="49" fontId="0" fillId="5" borderId="9" xfId="0" applyNumberFormat="1" applyFont="1" applyFill="1" applyBorder="1" applyAlignment="1" applyProtection="1">
      <alignment horizontal="center" shrinkToFit="1"/>
      <protection locked="0"/>
    </xf>
    <xf numFmtId="49" fontId="0" fillId="5" borderId="19" xfId="0" applyNumberFormat="1" applyFont="1" applyFill="1" applyBorder="1" applyAlignment="1" applyProtection="1">
      <alignment horizontal="center" shrinkToFit="1"/>
      <protection locked="0"/>
    </xf>
    <xf numFmtId="49" fontId="0" fillId="5" borderId="10" xfId="0" applyNumberFormat="1" applyFont="1" applyFill="1" applyBorder="1" applyAlignment="1" applyProtection="1">
      <alignment horizontal="center" shrinkToFit="1"/>
      <protection locked="0"/>
    </xf>
    <xf numFmtId="49" fontId="0" fillId="5" borderId="11" xfId="0" applyNumberFormat="1" applyFont="1" applyFill="1" applyBorder="1" applyAlignment="1" applyProtection="1">
      <alignment horizontal="center" shrinkToFit="1"/>
      <protection locked="0"/>
    </xf>
    <xf numFmtId="49" fontId="0" fillId="5" borderId="8" xfId="0" applyNumberFormat="1" applyFont="1" applyFill="1" applyBorder="1" applyAlignment="1" applyProtection="1">
      <alignment horizontal="center" shrinkToFit="1"/>
      <protection locked="0"/>
    </xf>
    <xf numFmtId="49" fontId="0" fillId="5" borderId="12" xfId="0" applyNumberFormat="1" applyFont="1" applyFill="1" applyBorder="1" applyAlignment="1" applyProtection="1">
      <alignment horizontal="center" shrinkToFit="1"/>
      <protection locked="0"/>
    </xf>
    <xf numFmtId="49" fontId="0" fillId="5" borderId="13" xfId="0" applyNumberFormat="1" applyFont="1" applyFill="1" applyBorder="1" applyAlignment="1" applyProtection="1">
      <alignment horizontal="center" shrinkToFit="1"/>
      <protection locked="0"/>
    </xf>
    <xf numFmtId="49" fontId="0" fillId="5" borderId="20" xfId="0" applyNumberFormat="1" applyFont="1" applyFill="1" applyBorder="1" applyAlignment="1" applyProtection="1">
      <alignment horizontal="center" shrinkToFit="1"/>
      <protection locked="0"/>
    </xf>
    <xf numFmtId="49" fontId="0" fillId="5" borderId="14" xfId="0" applyNumberFormat="1" applyFont="1" applyFill="1" applyBorder="1" applyAlignment="1" applyProtection="1">
      <alignment horizontal="center" shrinkToFit="1"/>
      <protection locked="0"/>
    </xf>
    <xf numFmtId="0" fontId="0" fillId="4" borderId="48" xfId="0" applyFill="1" applyBorder="1" applyAlignment="1">
      <alignment horizontal="center" vertical="center" wrapText="1"/>
    </xf>
    <xf numFmtId="0" fontId="0" fillId="4" borderId="50" xfId="0" applyFill="1" applyBorder="1" applyAlignment="1">
      <alignment horizontal="center" vertical="center"/>
    </xf>
    <xf numFmtId="0" fontId="0" fillId="4" borderId="1" xfId="0" applyFont="1" applyFill="1" applyBorder="1" applyAlignment="1">
      <alignment horizontal="center" vertical="center"/>
    </xf>
    <xf numFmtId="0" fontId="0" fillId="4" borderId="3" xfId="0" applyFont="1" applyFill="1" applyBorder="1" applyAlignment="1">
      <alignment horizontal="center" vertical="center"/>
    </xf>
    <xf numFmtId="0" fontId="1" fillId="3" borderId="0" xfId="0" applyFont="1" applyFill="1" applyAlignment="1">
      <alignment vertical="center"/>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6" fillId="16" borderId="30" xfId="0" applyFont="1" applyFill="1" applyBorder="1" applyAlignment="1">
      <alignment horizontal="center" vertical="center"/>
    </xf>
    <xf numFmtId="0" fontId="6" fillId="16" borderId="33" xfId="0" applyFont="1" applyFill="1" applyBorder="1" applyAlignment="1">
      <alignment horizontal="center" vertical="center"/>
    </xf>
    <xf numFmtId="0" fontId="6" fillId="15" borderId="9"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10" xfId="0" applyFont="1" applyFill="1" applyBorder="1" applyAlignment="1">
      <alignment horizontal="center" vertical="center"/>
    </xf>
    <xf numFmtId="0" fontId="0" fillId="3" borderId="27"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44"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46" xfId="0" applyFont="1" applyFill="1" applyBorder="1" applyAlignment="1" applyProtection="1">
      <alignment horizontal="center" vertical="center" wrapText="1"/>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0" fontId="0" fillId="4" borderId="50" xfId="0" applyFont="1" applyFill="1" applyBorder="1" applyAlignment="1">
      <alignment horizontal="center" vertical="center"/>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3" borderId="15" xfId="0" applyFill="1" applyBorder="1" applyAlignment="1">
      <alignment horizontal="center" vertical="center"/>
    </xf>
    <xf numFmtId="0" fontId="0" fillId="3" borderId="61" xfId="0" applyFill="1" applyBorder="1" applyAlignment="1">
      <alignment horizontal="center" vertical="center"/>
    </xf>
    <xf numFmtId="0" fontId="0" fillId="3" borderId="21" xfId="0" applyFill="1" applyBorder="1" applyAlignment="1">
      <alignment horizontal="center" vertical="center"/>
    </xf>
    <xf numFmtId="0" fontId="6" fillId="15" borderId="15" xfId="0" applyFont="1" applyFill="1" applyBorder="1" applyAlignment="1">
      <alignment horizontal="center" vertical="center"/>
    </xf>
    <xf numFmtId="0" fontId="6" fillId="15" borderId="43"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0" fillId="3" borderId="17" xfId="0" applyFill="1" applyBorder="1" applyAlignment="1">
      <alignment horizontal="center" vertical="center"/>
    </xf>
    <xf numFmtId="0" fontId="0" fillId="3" borderId="63" xfId="0" applyFill="1" applyBorder="1" applyAlignment="1">
      <alignment horizontal="center" vertical="center"/>
    </xf>
    <xf numFmtId="0" fontId="0" fillId="3" borderId="23" xfId="0" applyFill="1" applyBorder="1" applyAlignment="1">
      <alignment horizontal="center" vertical="center"/>
    </xf>
    <xf numFmtId="0" fontId="6" fillId="16" borderId="15" xfId="0" applyFont="1" applyFill="1" applyBorder="1" applyAlignment="1">
      <alignment horizontal="center" vertical="center"/>
    </xf>
    <xf numFmtId="0" fontId="6" fillId="16" borderId="43" xfId="0" applyFont="1" applyFill="1" applyBorder="1" applyAlignment="1">
      <alignment horizontal="center" vertical="center"/>
    </xf>
    <xf numFmtId="0" fontId="0" fillId="3" borderId="6" xfId="0" applyFill="1" applyBorder="1" applyAlignment="1">
      <alignment horizontal="left" vertical="center" indent="1"/>
    </xf>
    <xf numFmtId="0" fontId="0" fillId="3" borderId="0" xfId="0" applyFill="1" applyBorder="1" applyAlignment="1">
      <alignment horizontal="left" vertical="center" inden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6" fillId="3" borderId="27"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44" xfId="0" applyFont="1" applyFill="1" applyBorder="1" applyAlignment="1">
      <alignment horizontal="center" vertical="center" wrapText="1"/>
    </xf>
    <xf numFmtId="0" fontId="6" fillId="3" borderId="41"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7" xfId="0" applyFont="1" applyFill="1" applyBorder="1" applyAlignment="1">
      <alignment horizontal="left" vertical="center" wrapText="1"/>
    </xf>
    <xf numFmtId="0" fontId="6" fillId="15" borderId="56" xfId="0" applyFont="1" applyFill="1" applyBorder="1" applyAlignment="1">
      <alignment horizontal="center" vertical="center"/>
    </xf>
    <xf numFmtId="0" fontId="6" fillId="16" borderId="52" xfId="0" applyFont="1" applyFill="1" applyBorder="1" applyAlignment="1">
      <alignment horizontal="center" vertical="center" wrapText="1"/>
    </xf>
    <xf numFmtId="0" fontId="6" fillId="16" borderId="53"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0" fillId="6" borderId="17"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6" fillId="3" borderId="52"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43" xfId="0" applyFont="1" applyFill="1" applyBorder="1" applyAlignment="1">
      <alignment horizontal="center" vertical="center"/>
    </xf>
    <xf numFmtId="0" fontId="1" fillId="3" borderId="0" xfId="0" applyFont="1" applyFill="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3" borderId="52" xfId="0" applyFont="1" applyFill="1" applyBorder="1" applyAlignment="1" applyProtection="1">
      <alignment horizontal="center" vertical="center" wrapText="1"/>
    </xf>
    <xf numFmtId="0" fontId="0" fillId="3" borderId="53" xfId="0" applyFont="1" applyFill="1" applyBorder="1" applyAlignment="1" applyProtection="1">
      <alignment horizontal="center" vertical="center" wrapText="1"/>
    </xf>
    <xf numFmtId="0" fontId="0" fillId="3" borderId="54" xfId="0" applyFont="1" applyFill="1" applyBorder="1" applyAlignment="1" applyProtection="1">
      <alignment horizontal="center" vertical="center" wrapText="1"/>
    </xf>
    <xf numFmtId="0" fontId="1" fillId="3" borderId="0" xfId="0" applyFont="1" applyFill="1" applyAlignment="1" applyProtection="1">
      <alignment horizontal="left" vertical="center"/>
    </xf>
    <xf numFmtId="0" fontId="0" fillId="4" borderId="6"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4" borderId="47" xfId="0" applyFont="1" applyFill="1" applyBorder="1" applyAlignment="1" applyProtection="1">
      <alignment horizontal="center" vertical="center"/>
    </xf>
    <xf numFmtId="0" fontId="0" fillId="4" borderId="48" xfId="0" applyFont="1" applyFill="1" applyBorder="1" applyAlignment="1" applyProtection="1">
      <alignment horizontal="center" vertical="center"/>
    </xf>
    <xf numFmtId="0" fontId="0" fillId="4" borderId="49" xfId="0" applyFont="1" applyFill="1" applyBorder="1" applyAlignment="1" applyProtection="1">
      <alignment horizontal="center" vertical="center"/>
    </xf>
    <xf numFmtId="0" fontId="0" fillId="3" borderId="4"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6" fillId="16" borderId="52" xfId="0" applyFont="1" applyFill="1" applyBorder="1" applyAlignment="1" applyProtection="1">
      <alignment horizontal="center" vertical="center" wrapText="1"/>
    </xf>
    <xf numFmtId="0" fontId="6" fillId="16" borderId="53" xfId="0" applyFont="1" applyFill="1" applyBorder="1" applyAlignment="1" applyProtection="1">
      <alignment horizontal="center" vertical="center" wrapText="1"/>
    </xf>
    <xf numFmtId="0" fontId="6" fillId="15" borderId="9" xfId="0" applyFont="1" applyFill="1" applyBorder="1" applyAlignment="1" applyProtection="1">
      <alignment horizontal="center" vertical="center"/>
    </xf>
    <xf numFmtId="0" fontId="6" fillId="15" borderId="19" xfId="0" applyFont="1" applyFill="1" applyBorder="1" applyAlignment="1" applyProtection="1">
      <alignment horizontal="center" vertical="center"/>
    </xf>
    <xf numFmtId="0" fontId="6" fillId="15" borderId="56" xfId="0" applyFont="1" applyFill="1" applyBorder="1" applyAlignment="1" applyProtection="1">
      <alignment horizontal="center" vertical="center"/>
    </xf>
    <xf numFmtId="0" fontId="6" fillId="3" borderId="27"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78"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0" fillId="3" borderId="27" xfId="0" applyFont="1" applyFill="1" applyBorder="1" applyAlignment="1" applyProtection="1">
      <alignment horizontal="center" vertical="center" wrapText="1"/>
    </xf>
    <xf numFmtId="0" fontId="0" fillId="3" borderId="39" xfId="0" applyFont="1" applyFill="1" applyBorder="1" applyAlignment="1" applyProtection="1">
      <alignment horizontal="center" vertical="center" wrapText="1"/>
    </xf>
    <xf numFmtId="0" fontId="0" fillId="3" borderId="45" xfId="0" applyFont="1" applyFill="1" applyBorder="1" applyAlignment="1" applyProtection="1">
      <alignment horizontal="center" vertical="center" wrapText="1"/>
    </xf>
    <xf numFmtId="0" fontId="6" fillId="16" borderId="15" xfId="0" applyFont="1" applyFill="1" applyBorder="1" applyAlignment="1" applyProtection="1">
      <alignment horizontal="center" vertical="center"/>
    </xf>
    <xf numFmtId="0" fontId="6" fillId="16" borderId="43" xfId="0" applyFont="1" applyFill="1" applyBorder="1" applyAlignment="1" applyProtection="1">
      <alignment horizontal="center" vertical="center"/>
    </xf>
    <xf numFmtId="0" fontId="0" fillId="3" borderId="27" xfId="0" applyFont="1" applyFill="1" applyBorder="1" applyAlignment="1" applyProtection="1">
      <alignment vertical="center" wrapText="1"/>
    </xf>
    <xf numFmtId="0" fontId="0" fillId="3" borderId="39" xfId="0" applyFont="1" applyFill="1" applyBorder="1" applyAlignment="1" applyProtection="1">
      <alignment vertical="center" wrapText="1"/>
    </xf>
    <xf numFmtId="0" fontId="0" fillId="3" borderId="45" xfId="0" applyFont="1" applyFill="1" applyBorder="1" applyAlignment="1" applyProtection="1">
      <alignment vertical="center" wrapText="1"/>
    </xf>
    <xf numFmtId="0" fontId="6" fillId="3" borderId="4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0" xfId="0" applyFill="1" applyAlignment="1">
      <alignment horizontal="left" vertical="center" indent="1"/>
    </xf>
    <xf numFmtId="0" fontId="6" fillId="3" borderId="4"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0" fillId="3" borderId="52" xfId="0" applyFont="1" applyFill="1" applyBorder="1" applyAlignment="1">
      <alignment horizontal="left" vertical="center" wrapText="1"/>
    </xf>
    <xf numFmtId="0" fontId="0" fillId="3" borderId="53" xfId="0" applyFont="1" applyFill="1" applyBorder="1" applyAlignment="1">
      <alignment horizontal="left" vertical="center" wrapText="1"/>
    </xf>
    <xf numFmtId="0" fontId="0" fillId="3" borderId="54" xfId="0" applyFont="1" applyFill="1" applyBorder="1" applyAlignment="1">
      <alignment horizontal="left" vertical="center" wrapText="1"/>
    </xf>
    <xf numFmtId="0" fontId="6" fillId="16" borderId="15" xfId="0" applyFont="1" applyFill="1" applyBorder="1" applyAlignment="1">
      <alignment horizontal="center" vertical="center" wrapText="1"/>
    </xf>
    <xf numFmtId="0" fontId="6" fillId="15" borderId="31" xfId="0" applyFont="1" applyFill="1" applyBorder="1" applyAlignment="1">
      <alignment horizontal="center" vertical="center"/>
    </xf>
    <xf numFmtId="0" fontId="6" fillId="15" borderId="3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3" borderId="5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60" xfId="0" applyFont="1" applyFill="1" applyBorder="1" applyAlignment="1">
      <alignment horizontal="center" vertical="center"/>
    </xf>
    <xf numFmtId="0" fontId="0" fillId="15" borderId="9" xfId="0" applyFill="1" applyBorder="1" applyAlignment="1">
      <alignment horizontal="center" vertical="center"/>
    </xf>
    <xf numFmtId="0" fontId="0" fillId="15" borderId="19" xfId="0" applyFill="1" applyBorder="1" applyAlignment="1">
      <alignment horizontal="center" vertical="center"/>
    </xf>
    <xf numFmtId="0" fontId="0" fillId="15" borderId="56" xfId="0" applyFill="1" applyBorder="1" applyAlignment="1">
      <alignment horizontal="center" vertical="center"/>
    </xf>
    <xf numFmtId="0" fontId="0" fillId="16" borderId="9" xfId="0" applyFill="1" applyBorder="1" applyAlignment="1">
      <alignment horizontal="center" vertical="center"/>
    </xf>
    <xf numFmtId="0" fontId="0" fillId="16" borderId="19" xfId="0" applyFill="1" applyBorder="1" applyAlignment="1">
      <alignment horizontal="center" vertical="center"/>
    </xf>
    <xf numFmtId="0" fontId="0" fillId="16" borderId="10" xfId="0" applyFill="1" applyBorder="1" applyAlignment="1">
      <alignment horizontal="center" vertical="center"/>
    </xf>
    <xf numFmtId="0" fontId="0" fillId="16" borderId="9" xfId="0" applyFill="1" applyBorder="1" applyAlignment="1" applyProtection="1">
      <alignment horizontal="center" vertical="center"/>
    </xf>
    <xf numFmtId="0" fontId="0" fillId="16" borderId="19" xfId="0" applyFill="1" applyBorder="1" applyAlignment="1" applyProtection="1">
      <alignment horizontal="center" vertical="center"/>
    </xf>
    <xf numFmtId="0" fontId="0" fillId="16" borderId="10" xfId="0" applyFill="1" applyBorder="1" applyAlignment="1" applyProtection="1">
      <alignment horizontal="center" vertical="center"/>
    </xf>
    <xf numFmtId="0" fontId="0" fillId="15" borderId="9" xfId="0" applyFill="1" applyBorder="1" applyAlignment="1" applyProtection="1">
      <alignment horizontal="center" vertical="center"/>
    </xf>
    <xf numFmtId="0" fontId="0" fillId="15" borderId="19" xfId="0" applyFill="1" applyBorder="1" applyAlignment="1" applyProtection="1">
      <alignment horizontal="center" vertical="center"/>
    </xf>
    <xf numFmtId="0" fontId="0" fillId="15" borderId="56" xfId="0" applyFill="1" applyBorder="1" applyAlignment="1" applyProtection="1">
      <alignment horizontal="center" vertical="center"/>
    </xf>
    <xf numFmtId="0" fontId="0" fillId="15" borderId="10" xfId="0" applyFill="1" applyBorder="1" applyAlignment="1" applyProtection="1">
      <alignment horizontal="center" vertical="center"/>
    </xf>
    <xf numFmtId="0" fontId="0" fillId="16" borderId="21" xfId="0" applyFill="1" applyBorder="1" applyAlignment="1" applyProtection="1">
      <alignment horizontal="center" vertical="center"/>
    </xf>
    <xf numFmtId="0" fontId="1" fillId="3" borderId="0" xfId="0" applyFont="1" applyFill="1" applyAlignment="1">
      <alignment horizontal="left" vertical="center" wrapText="1"/>
    </xf>
    <xf numFmtId="0" fontId="6" fillId="3" borderId="34"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0" xfId="0" applyFont="1" applyFill="1" applyBorder="1" applyAlignment="1">
      <alignment horizontal="center" vertical="center"/>
    </xf>
    <xf numFmtId="0" fontId="8" fillId="3"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9" borderId="15" xfId="0" applyFont="1" applyFill="1" applyBorder="1" applyAlignment="1">
      <alignment horizontal="left" vertical="center" indent="1"/>
    </xf>
    <xf numFmtId="0" fontId="6" fillId="9" borderId="43"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28" xfId="0" applyFont="1" applyFill="1" applyBorder="1" applyAlignment="1">
      <alignment horizontal="left" vertical="center" indent="1"/>
    </xf>
    <xf numFmtId="0" fontId="6" fillId="3" borderId="17" xfId="0" applyFont="1" applyFill="1" applyBorder="1" applyAlignment="1">
      <alignment horizontal="left" vertical="center" wrapText="1" indent="1"/>
    </xf>
    <xf numFmtId="0" fontId="6" fillId="3" borderId="29" xfId="0" applyFont="1" applyFill="1" applyBorder="1" applyAlignment="1">
      <alignment horizontal="left" vertical="center" wrapText="1" indent="1"/>
    </xf>
    <xf numFmtId="0" fontId="6" fillId="3" borderId="34" xfId="0" applyFont="1" applyFill="1" applyBorder="1" applyAlignment="1">
      <alignment horizontal="left" vertical="center" indent="1"/>
    </xf>
    <xf numFmtId="0" fontId="6" fillId="3" borderId="37" xfId="0" applyFont="1" applyFill="1" applyBorder="1" applyAlignment="1">
      <alignment horizontal="left" vertical="center" indent="1"/>
    </xf>
    <xf numFmtId="0" fontId="6" fillId="3" borderId="53" xfId="0" applyFont="1" applyFill="1" applyBorder="1" applyAlignment="1">
      <alignment horizontal="center" vertical="center"/>
    </xf>
    <xf numFmtId="0" fontId="6" fillId="3" borderId="16" xfId="0" applyFont="1" applyFill="1" applyBorder="1" applyAlignment="1">
      <alignment horizontal="left" vertical="center"/>
    </xf>
    <xf numFmtId="0" fontId="6" fillId="3" borderId="62" xfId="0" applyFont="1" applyFill="1" applyBorder="1" applyAlignment="1">
      <alignment horizontal="left" vertical="center"/>
    </xf>
    <xf numFmtId="0" fontId="6" fillId="3" borderId="28" xfId="0" applyFont="1" applyFill="1" applyBorder="1" applyAlignment="1">
      <alignment horizontal="left" vertical="center"/>
    </xf>
    <xf numFmtId="0" fontId="6" fillId="3" borderId="17" xfId="0" applyFont="1" applyFill="1" applyBorder="1" applyAlignment="1">
      <alignment horizontal="left" vertical="center"/>
    </xf>
    <xf numFmtId="0" fontId="6" fillId="3" borderId="63" xfId="0" applyFont="1" applyFill="1" applyBorder="1" applyAlignment="1">
      <alignment horizontal="left" vertical="center"/>
    </xf>
    <xf numFmtId="0" fontId="6" fillId="3" borderId="29" xfId="0" applyFont="1" applyFill="1" applyBorder="1" applyAlignment="1">
      <alignment horizontal="left" vertical="center"/>
    </xf>
    <xf numFmtId="0" fontId="6" fillId="3" borderId="30" xfId="0" applyFont="1" applyFill="1" applyBorder="1" applyAlignment="1">
      <alignment horizontal="left" vertical="center"/>
    </xf>
    <xf numFmtId="0" fontId="6" fillId="3" borderId="82" xfId="0" applyFont="1" applyFill="1" applyBorder="1" applyAlignment="1">
      <alignment horizontal="left" vertical="center"/>
    </xf>
    <xf numFmtId="0" fontId="6" fillId="3" borderId="33" xfId="0" applyFont="1" applyFill="1" applyBorder="1" applyAlignment="1">
      <alignment horizontal="left" vertical="center"/>
    </xf>
    <xf numFmtId="0" fontId="6" fillId="3" borderId="48" xfId="0" applyFont="1" applyFill="1" applyBorder="1" applyAlignment="1">
      <alignment horizontal="left" vertical="center"/>
    </xf>
    <xf numFmtId="0" fontId="6" fillId="3" borderId="49" xfId="0" applyFont="1" applyFill="1" applyBorder="1" applyAlignment="1">
      <alignment horizontal="left" vertical="center"/>
    </xf>
    <xf numFmtId="0" fontId="6" fillId="3" borderId="50"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62"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61" xfId="0" applyFont="1" applyFill="1" applyBorder="1" applyAlignment="1">
      <alignment horizontal="left" vertical="center"/>
    </xf>
    <xf numFmtId="0" fontId="6" fillId="3" borderId="43" xfId="0" applyFont="1" applyFill="1" applyBorder="1" applyAlignment="1">
      <alignment horizontal="left" vertical="center"/>
    </xf>
    <xf numFmtId="0" fontId="6" fillId="3" borderId="6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7" fillId="3" borderId="0" xfId="0" applyFont="1" applyFill="1" applyAlignment="1">
      <alignment horizontal="left" vertical="center"/>
    </xf>
    <xf numFmtId="0" fontId="6" fillId="3" borderId="16"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10" fillId="3" borderId="0" xfId="0" applyFont="1" applyFill="1" applyAlignment="1">
      <alignment horizontal="left" vertical="center"/>
    </xf>
    <xf numFmtId="0" fontId="6" fillId="3" borderId="34" xfId="0" applyFont="1" applyFill="1" applyBorder="1" applyAlignment="1">
      <alignment horizontal="left" vertical="center"/>
    </xf>
    <xf numFmtId="0" fontId="6" fillId="3" borderId="83" xfId="0" applyFont="1" applyFill="1" applyBorder="1" applyAlignment="1">
      <alignment horizontal="left" vertical="center"/>
    </xf>
    <xf numFmtId="0" fontId="6" fillId="3" borderId="37" xfId="0" applyFont="1" applyFill="1" applyBorder="1" applyAlignment="1">
      <alignment horizontal="left" vertical="center"/>
    </xf>
    <xf numFmtId="0" fontId="6" fillId="3" borderId="15"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6" fillId="3" borderId="15" xfId="0" applyFont="1" applyFill="1" applyBorder="1" applyAlignment="1" applyProtection="1">
      <alignment horizontal="center" vertical="center"/>
    </xf>
    <xf numFmtId="0" fontId="6" fillId="3" borderId="61"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44"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46" xfId="0" applyFont="1" applyFill="1" applyBorder="1" applyAlignment="1" applyProtection="1">
      <alignment horizontal="center" vertical="center" wrapText="1"/>
    </xf>
    <xf numFmtId="0" fontId="0" fillId="3" borderId="52" xfId="0" applyFont="1" applyFill="1" applyBorder="1" applyAlignment="1" applyProtection="1">
      <alignment horizontal="left" vertical="center" wrapText="1"/>
    </xf>
    <xf numFmtId="0" fontId="0" fillId="3" borderId="53" xfId="0" applyFont="1" applyFill="1" applyBorder="1" applyAlignment="1" applyProtection="1">
      <alignment horizontal="left" vertical="center" wrapText="1"/>
    </xf>
    <xf numFmtId="0" fontId="0" fillId="3" borderId="54" xfId="0" applyFont="1" applyFill="1" applyBorder="1" applyAlignment="1" applyProtection="1">
      <alignment horizontal="left" vertical="center" wrapText="1"/>
    </xf>
    <xf numFmtId="0" fontId="2" fillId="3" borderId="49" xfId="0" applyFont="1" applyFill="1" applyBorder="1" applyAlignment="1">
      <alignment horizontal="center" vertical="center"/>
    </xf>
    <xf numFmtId="0" fontId="3" fillId="8" borderId="0" xfId="0" applyFont="1" applyFill="1" applyAlignment="1">
      <alignment horizont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48" xfId="0" applyFont="1" applyFill="1" applyBorder="1" applyAlignment="1" applyProtection="1">
      <alignment horizontal="center" vertical="center"/>
    </xf>
    <xf numFmtId="0" fontId="17" fillId="3" borderId="49" xfId="0" applyFont="1" applyFill="1" applyBorder="1" applyAlignment="1" applyProtection="1">
      <alignment horizontal="center" vertical="center"/>
    </xf>
    <xf numFmtId="0" fontId="18" fillId="3" borderId="0" xfId="0" applyFont="1" applyFill="1" applyAlignment="1" applyProtection="1">
      <alignment horizontal="center" vertical="center"/>
    </xf>
  </cellXfs>
  <cellStyles count="3">
    <cellStyle name="Calculation" xfId="1" builtinId="22"/>
    <cellStyle name="Hyperlink" xfId="2" builtinId="8"/>
    <cellStyle name="Normal" xfId="0" builtinId="0"/>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image" Target="../media/image1.jpeg"/><Relationship Id="rId3" Type="http://schemas.openxmlformats.org/officeDocument/2006/relationships/hyperlink" Target="#'E5'!A1"/><Relationship Id="rId21" Type="http://schemas.openxmlformats.org/officeDocument/2006/relationships/hyperlink" Target="#'Wage Calculator'!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Job Families'!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2'!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Q1'!A1"/><Relationship Id="rId10" Type="http://schemas.openxmlformats.org/officeDocument/2006/relationships/hyperlink" Target="#'C1'!A1"/><Relationship Id="rId19" Type="http://schemas.openxmlformats.org/officeDocument/2006/relationships/hyperlink" Target="#'Wage Grid'!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ome!A1"/></Relationships>
</file>

<file path=xl/drawings/_rels/drawing21.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image" Target="../media/image1.jpeg"/><Relationship Id="rId3" Type="http://schemas.openxmlformats.org/officeDocument/2006/relationships/hyperlink" Target="#'E5'!A1"/><Relationship Id="rId21" Type="http://schemas.openxmlformats.org/officeDocument/2006/relationships/hyperlink" Target="#'Wage Calculator'!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Job Families'!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2'!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Q1'!A1"/><Relationship Id="rId10" Type="http://schemas.openxmlformats.org/officeDocument/2006/relationships/hyperlink" Target="#'C1'!A1"/><Relationship Id="rId19" Type="http://schemas.openxmlformats.org/officeDocument/2006/relationships/hyperlink" Target="#'Wage Grid'!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ome!A1"/><Relationship Id="rId3" Type="http://schemas.openxmlformats.org/officeDocument/2006/relationships/hyperlink" Target="#'A3'!A1"/><Relationship Id="rId21" Type="http://schemas.openxmlformats.org/officeDocument/2006/relationships/hyperlink" Target="#'Q3'!A1"/><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Wage Calculator'!A1"/><Relationship Id="rId2" Type="http://schemas.openxmlformats.org/officeDocument/2006/relationships/hyperlink" Target="#'A2'!A1"/><Relationship Id="rId16" Type="http://schemas.openxmlformats.org/officeDocument/2006/relationships/hyperlink" Target="#'Job Families'!A1"/><Relationship Id="rId20" Type="http://schemas.openxmlformats.org/officeDocument/2006/relationships/hyperlink" Target="#'Q2'!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Wage Grid'!A1"/><Relationship Id="rId10" Type="http://schemas.openxmlformats.org/officeDocument/2006/relationships/hyperlink" Target="#'E2'!A1"/><Relationship Id="rId19" Type="http://schemas.openxmlformats.org/officeDocument/2006/relationships/hyperlink" Target="#'Q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image" Target="../media/image1.jpeg"/><Relationship Id="rId3" Type="http://schemas.openxmlformats.org/officeDocument/2006/relationships/hyperlink" Target="#'E5'!A1"/><Relationship Id="rId21" Type="http://schemas.openxmlformats.org/officeDocument/2006/relationships/hyperlink" Target="#'Wage Calculator'!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Job Families'!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2'!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Q1'!A1"/><Relationship Id="rId10" Type="http://schemas.openxmlformats.org/officeDocument/2006/relationships/hyperlink" Target="#'C1'!A1"/><Relationship Id="rId19" Type="http://schemas.openxmlformats.org/officeDocument/2006/relationships/hyperlink" Target="#'Wage Grid'!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ome!A1"/></Relationships>
</file>

<file path=xl/drawings/_rels/drawing9.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image" Target="../media/image1.jpeg"/><Relationship Id="rId3" Type="http://schemas.openxmlformats.org/officeDocument/2006/relationships/hyperlink" Target="#'E5'!A1"/><Relationship Id="rId21" Type="http://schemas.openxmlformats.org/officeDocument/2006/relationships/hyperlink" Target="#'Wage Calculator'!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Job Families'!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2'!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Q1'!A1"/><Relationship Id="rId10" Type="http://schemas.openxmlformats.org/officeDocument/2006/relationships/hyperlink" Target="#'C1'!A1"/><Relationship Id="rId19" Type="http://schemas.openxmlformats.org/officeDocument/2006/relationships/hyperlink" Target="#'Wage Grid'!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600653</xdr:colOff>
      <xdr:row>5</xdr:row>
      <xdr:rowOff>49385</xdr:rowOff>
    </xdr:to>
    <xdr:grpSp>
      <xdr:nvGrpSpPr>
        <xdr:cNvPr id="45" name="Group 44">
          <a:extLst>
            <a:ext uri="{FF2B5EF4-FFF2-40B4-BE49-F238E27FC236}">
              <a16:creationId xmlns:a16="http://schemas.microsoft.com/office/drawing/2014/main" id="{00000000-0008-0000-0000-00002D000000}"/>
            </a:ext>
          </a:extLst>
        </xdr:cNvPr>
        <xdr:cNvGrpSpPr/>
      </xdr:nvGrpSpPr>
      <xdr:grpSpPr>
        <a:xfrm>
          <a:off x="0" y="0"/>
          <a:ext cx="13078403" cy="954260"/>
          <a:chOff x="0" y="0"/>
          <a:chExt cx="13402253" cy="963785"/>
        </a:xfrm>
      </xdr:grpSpPr>
      <xdr:grpSp>
        <xdr:nvGrpSpPr>
          <xdr:cNvPr id="46" name="Group 45">
            <a:extLst>
              <a:ext uri="{FF2B5EF4-FFF2-40B4-BE49-F238E27FC236}">
                <a16:creationId xmlns:a16="http://schemas.microsoft.com/office/drawing/2014/main" id="{00000000-0008-0000-0000-00002E000000}"/>
              </a:ext>
            </a:extLst>
          </xdr:cNvPr>
          <xdr:cNvGrpSpPr/>
        </xdr:nvGrpSpPr>
        <xdr:grpSpPr>
          <a:xfrm>
            <a:off x="0" y="0"/>
            <a:ext cx="13402253" cy="963785"/>
            <a:chOff x="730464" y="0"/>
            <a:chExt cx="13070783" cy="1000125"/>
          </a:xfrm>
        </xdr:grpSpPr>
        <xdr:grpSp>
          <xdr:nvGrpSpPr>
            <xdr:cNvPr id="49" name="Group 48">
              <a:extLst>
                <a:ext uri="{FF2B5EF4-FFF2-40B4-BE49-F238E27FC236}">
                  <a16:creationId xmlns:a16="http://schemas.microsoft.com/office/drawing/2014/main" id="{00000000-0008-0000-0000-000031000000}"/>
                </a:ext>
              </a:extLst>
            </xdr:cNvPr>
            <xdr:cNvGrpSpPr/>
          </xdr:nvGrpSpPr>
          <xdr:grpSpPr>
            <a:xfrm>
              <a:off x="2273700" y="0"/>
              <a:ext cx="1481318" cy="825738"/>
              <a:chOff x="978300" y="0"/>
              <a:chExt cx="1481318" cy="825738"/>
            </a:xfrm>
          </xdr:grpSpPr>
          <xdr:sp macro="" textlink="">
            <xdr:nvSpPr>
              <xdr:cNvPr id="118" name="TextBox 117">
                <a:hlinkClick xmlns:r="http://schemas.openxmlformats.org/officeDocument/2006/relationships" r:id="rId1"/>
                <a:extLst>
                  <a:ext uri="{FF2B5EF4-FFF2-40B4-BE49-F238E27FC236}">
                    <a16:creationId xmlns:a16="http://schemas.microsoft.com/office/drawing/2014/main" id="{00000000-0008-0000-0000-000076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9" name="TextBox 118">
                <a:hlinkClick xmlns:r="http://schemas.openxmlformats.org/officeDocument/2006/relationships" r:id="rId2"/>
                <a:extLst>
                  <a:ext uri="{FF2B5EF4-FFF2-40B4-BE49-F238E27FC236}">
                    <a16:creationId xmlns:a16="http://schemas.microsoft.com/office/drawing/2014/main" id="{00000000-0008-0000-0000-000077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0" name="TextBox 119">
                <a:hlinkClick xmlns:r="http://schemas.openxmlformats.org/officeDocument/2006/relationships" r:id="rId3"/>
                <a:extLst>
                  <a:ext uri="{FF2B5EF4-FFF2-40B4-BE49-F238E27FC236}">
                    <a16:creationId xmlns:a16="http://schemas.microsoft.com/office/drawing/2014/main" id="{00000000-0008-0000-0000-000078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50" name="Group 49">
              <a:extLst>
                <a:ext uri="{FF2B5EF4-FFF2-40B4-BE49-F238E27FC236}">
                  <a16:creationId xmlns:a16="http://schemas.microsoft.com/office/drawing/2014/main" id="{00000000-0008-0000-0000-000032000000}"/>
                </a:ext>
              </a:extLst>
            </xdr:cNvPr>
            <xdr:cNvGrpSpPr/>
          </xdr:nvGrpSpPr>
          <xdr:grpSpPr>
            <a:xfrm>
              <a:off x="3826089" y="0"/>
              <a:ext cx="1474512" cy="663813"/>
              <a:chOff x="2530689" y="0"/>
              <a:chExt cx="1474512" cy="663813"/>
            </a:xfrm>
          </xdr:grpSpPr>
          <xdr:sp macro="" textlink="">
            <xdr:nvSpPr>
              <xdr:cNvPr id="115" name="TextBox 114">
                <a:hlinkClick xmlns:r="http://schemas.openxmlformats.org/officeDocument/2006/relationships" r:id="rId4"/>
                <a:extLst>
                  <a:ext uri="{FF2B5EF4-FFF2-40B4-BE49-F238E27FC236}">
                    <a16:creationId xmlns:a16="http://schemas.microsoft.com/office/drawing/2014/main" id="{00000000-0008-0000-0000-000073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6" name="TextBox 115">
                <a:hlinkClick xmlns:r="http://schemas.openxmlformats.org/officeDocument/2006/relationships" r:id="rId5"/>
                <a:extLst>
                  <a:ext uri="{FF2B5EF4-FFF2-40B4-BE49-F238E27FC236}">
                    <a16:creationId xmlns:a16="http://schemas.microsoft.com/office/drawing/2014/main" id="{00000000-0008-0000-0000-000074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1" name="Group 50">
              <a:extLst>
                <a:ext uri="{FF2B5EF4-FFF2-40B4-BE49-F238E27FC236}">
                  <a16:creationId xmlns:a16="http://schemas.microsoft.com/office/drawing/2014/main" id="{00000000-0008-0000-0000-000033000000}"/>
                </a:ext>
              </a:extLst>
            </xdr:cNvPr>
            <xdr:cNvGrpSpPr/>
          </xdr:nvGrpSpPr>
          <xdr:grpSpPr>
            <a:xfrm>
              <a:off x="5374356" y="0"/>
              <a:ext cx="1475827" cy="663813"/>
              <a:chOff x="4078956" y="0"/>
              <a:chExt cx="1475827" cy="663813"/>
            </a:xfrm>
          </xdr:grpSpPr>
          <xdr:sp macro="" textlink="">
            <xdr:nvSpPr>
              <xdr:cNvPr id="112" name="TextBox 111">
                <a:hlinkClick xmlns:r="http://schemas.openxmlformats.org/officeDocument/2006/relationships" r:id="rId6"/>
                <a:extLst>
                  <a:ext uri="{FF2B5EF4-FFF2-40B4-BE49-F238E27FC236}">
                    <a16:creationId xmlns:a16="http://schemas.microsoft.com/office/drawing/2014/main" id="{00000000-0008-0000-0000-000070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13" name="TextBox 112">
                <a:hlinkClick xmlns:r="http://schemas.openxmlformats.org/officeDocument/2006/relationships" r:id="rId7"/>
                <a:extLst>
                  <a:ext uri="{FF2B5EF4-FFF2-40B4-BE49-F238E27FC236}">
                    <a16:creationId xmlns:a16="http://schemas.microsoft.com/office/drawing/2014/main" id="{00000000-0008-0000-0000-000071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2" name="Group 51">
              <a:extLst>
                <a:ext uri="{FF2B5EF4-FFF2-40B4-BE49-F238E27FC236}">
                  <a16:creationId xmlns:a16="http://schemas.microsoft.com/office/drawing/2014/main" id="{00000000-0008-0000-0000-000034000000}"/>
                </a:ext>
              </a:extLst>
            </xdr:cNvPr>
            <xdr:cNvGrpSpPr/>
          </xdr:nvGrpSpPr>
          <xdr:grpSpPr>
            <a:xfrm>
              <a:off x="6949918" y="0"/>
              <a:ext cx="1474511" cy="663813"/>
              <a:chOff x="5654518" y="0"/>
              <a:chExt cx="1474511"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00000000-0008-0000-0000-000045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00000000-0008-0000-0000-000046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3" name="Group 52">
              <a:extLst>
                <a:ext uri="{FF2B5EF4-FFF2-40B4-BE49-F238E27FC236}">
                  <a16:creationId xmlns:a16="http://schemas.microsoft.com/office/drawing/2014/main" id="{00000000-0008-0000-0000-000035000000}"/>
                </a:ext>
              </a:extLst>
            </xdr:cNvPr>
            <xdr:cNvGrpSpPr/>
          </xdr:nvGrpSpPr>
          <xdr:grpSpPr>
            <a:xfrm>
              <a:off x="8511832" y="0"/>
              <a:ext cx="1474511" cy="978138"/>
              <a:chOff x="7216432" y="0"/>
              <a:chExt cx="1474511" cy="978138"/>
            </a:xfrm>
          </xdr:grpSpPr>
          <xdr:sp macro="" textlink="">
            <xdr:nvSpPr>
              <xdr:cNvPr id="64" name="TextBox 63">
                <a:hlinkClick xmlns:r="http://schemas.openxmlformats.org/officeDocument/2006/relationships" r:id="rId10"/>
                <a:extLst>
                  <a:ext uri="{FF2B5EF4-FFF2-40B4-BE49-F238E27FC236}">
                    <a16:creationId xmlns:a16="http://schemas.microsoft.com/office/drawing/2014/main" id="{00000000-0008-0000-0000-000040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5" name="TextBox 64">
                <a:hlinkClick xmlns:r="http://schemas.openxmlformats.org/officeDocument/2006/relationships" r:id="rId11"/>
                <a:extLst>
                  <a:ext uri="{FF2B5EF4-FFF2-40B4-BE49-F238E27FC236}">
                    <a16:creationId xmlns:a16="http://schemas.microsoft.com/office/drawing/2014/main" id="{00000000-0008-0000-0000-000041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6" name="TextBox 65">
                <a:hlinkClick xmlns:r="http://schemas.openxmlformats.org/officeDocument/2006/relationships" r:id="rId12"/>
                <a:extLst>
                  <a:ext uri="{FF2B5EF4-FFF2-40B4-BE49-F238E27FC236}">
                    <a16:creationId xmlns:a16="http://schemas.microsoft.com/office/drawing/2014/main" id="{00000000-0008-0000-0000-000042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13"/>
                <a:extLst>
                  <a:ext uri="{FF2B5EF4-FFF2-40B4-BE49-F238E27FC236}">
                    <a16:creationId xmlns:a16="http://schemas.microsoft.com/office/drawing/2014/main" id="{00000000-0008-0000-0000-000044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4" name="Picture 53" descr="image001.jpg">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5" name="Group 54">
              <a:extLst>
                <a:ext uri="{FF2B5EF4-FFF2-40B4-BE49-F238E27FC236}">
                  <a16:creationId xmlns:a16="http://schemas.microsoft.com/office/drawing/2014/main" id="{00000000-0008-0000-0000-000037000000}"/>
                </a:ext>
              </a:extLst>
            </xdr:cNvPr>
            <xdr:cNvGrpSpPr/>
          </xdr:nvGrpSpPr>
          <xdr:grpSpPr>
            <a:xfrm>
              <a:off x="10067925" y="0"/>
              <a:ext cx="1480287" cy="820275"/>
              <a:chOff x="8772525" y="0"/>
              <a:chExt cx="1480287" cy="820275"/>
            </a:xfrm>
          </xdr:grpSpPr>
          <xdr:sp macro="" textlink="">
            <xdr:nvSpPr>
              <xdr:cNvPr id="60" name="TextBox 59">
                <a:hlinkClick xmlns:r="http://schemas.openxmlformats.org/officeDocument/2006/relationships" r:id="rId15"/>
                <a:extLst>
                  <a:ext uri="{FF2B5EF4-FFF2-40B4-BE49-F238E27FC236}">
                    <a16:creationId xmlns:a16="http://schemas.microsoft.com/office/drawing/2014/main" id="{00000000-0008-0000-0000-00003C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1" name="TextBox 60">
                <a:hlinkClick xmlns:r="http://schemas.openxmlformats.org/officeDocument/2006/relationships" r:id="rId16"/>
                <a:extLst>
                  <a:ext uri="{FF2B5EF4-FFF2-40B4-BE49-F238E27FC236}">
                    <a16:creationId xmlns:a16="http://schemas.microsoft.com/office/drawing/2014/main" id="{00000000-0008-0000-0000-00003D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3" name="TextBox 62">
                <a:hlinkClick xmlns:r="http://schemas.openxmlformats.org/officeDocument/2006/relationships" r:id="rId17"/>
                <a:extLst>
                  <a:ext uri="{FF2B5EF4-FFF2-40B4-BE49-F238E27FC236}">
                    <a16:creationId xmlns:a16="http://schemas.microsoft.com/office/drawing/2014/main" id="{00000000-0008-0000-0000-00003F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6" name="Group 55">
              <a:extLst>
                <a:ext uri="{FF2B5EF4-FFF2-40B4-BE49-F238E27FC236}">
                  <a16:creationId xmlns:a16="http://schemas.microsoft.com/office/drawing/2014/main" id="{00000000-0008-0000-0000-000038000000}"/>
                </a:ext>
              </a:extLst>
            </xdr:cNvPr>
            <xdr:cNvGrpSpPr/>
          </xdr:nvGrpSpPr>
          <xdr:grpSpPr>
            <a:xfrm>
              <a:off x="730464" y="0"/>
              <a:ext cx="1474512" cy="663813"/>
              <a:chOff x="2530689" y="0"/>
              <a:chExt cx="1474512" cy="663813"/>
            </a:xfrm>
          </xdr:grpSpPr>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000-000039000000}"/>
                  </a:ext>
                </a:extLst>
              </xdr:cNvPr>
              <xdr:cNvSpPr txBox="1"/>
            </xdr:nvSpPr>
            <xdr:spPr>
              <a:xfrm>
                <a:off x="253069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8" name="TextBox 57">
                <a:hlinkClick xmlns:r="http://schemas.openxmlformats.org/officeDocument/2006/relationships" r:id="rId19"/>
                <a:extLst>
                  <a:ext uri="{FF2B5EF4-FFF2-40B4-BE49-F238E27FC236}">
                    <a16:creationId xmlns:a16="http://schemas.microsoft.com/office/drawing/2014/main" id="{00000000-0008-0000-0000-00003A000000}"/>
                  </a:ext>
                </a:extLst>
              </xdr:cNvPr>
              <xdr:cNvSpPr txBox="1"/>
            </xdr:nvSpPr>
            <xdr:spPr>
              <a:xfrm>
                <a:off x="2530689" y="519813"/>
                <a:ext cx="1440540" cy="144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7" name="TextBox 46">
            <a:hlinkClick xmlns:r="http://schemas.openxmlformats.org/officeDocument/2006/relationships" r:id="rId20"/>
            <a:extLst>
              <a:ext uri="{FF2B5EF4-FFF2-40B4-BE49-F238E27FC236}">
                <a16:creationId xmlns:a16="http://schemas.microsoft.com/office/drawing/2014/main" id="{00000000-0008-0000-0000-00002F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95250</xdr:rowOff>
    </xdr:from>
    <xdr:to>
      <xdr:col>0</xdr:col>
      <xdr:colOff>1450901</xdr:colOff>
      <xdr:row>5</xdr:row>
      <xdr:rowOff>88604</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000-000026000000}"/>
            </a:ext>
          </a:extLst>
        </xdr:cNvPr>
        <xdr:cNvSpPr txBox="1"/>
      </xdr:nvSpPr>
      <xdr:spPr>
        <a:xfrm>
          <a:off x="0" y="804087"/>
          <a:ext cx="1450901" cy="170564"/>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280613</xdr:colOff>
      <xdr:row>5</xdr:row>
      <xdr:rowOff>49385</xdr:rowOff>
    </xdr:to>
    <xdr:grpSp>
      <xdr:nvGrpSpPr>
        <xdr:cNvPr id="42" name="Group 41">
          <a:extLst>
            <a:ext uri="{FF2B5EF4-FFF2-40B4-BE49-F238E27FC236}">
              <a16:creationId xmlns:a16="http://schemas.microsoft.com/office/drawing/2014/main" id="{00000000-0008-0000-0900-00002A000000}"/>
            </a:ext>
          </a:extLst>
        </xdr:cNvPr>
        <xdr:cNvGrpSpPr/>
      </xdr:nvGrpSpPr>
      <xdr:grpSpPr>
        <a:xfrm>
          <a:off x="0" y="0"/>
          <a:ext cx="13082213" cy="954260"/>
          <a:chOff x="0" y="0"/>
          <a:chExt cx="13402253" cy="963785"/>
        </a:xfrm>
      </xdr:grpSpPr>
      <xdr:grpSp>
        <xdr:nvGrpSpPr>
          <xdr:cNvPr id="43" name="Group 42">
            <a:extLst>
              <a:ext uri="{FF2B5EF4-FFF2-40B4-BE49-F238E27FC236}">
                <a16:creationId xmlns:a16="http://schemas.microsoft.com/office/drawing/2014/main" id="{00000000-0008-0000-09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9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9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9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9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9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9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900-000070000000}"/>
                  </a:ext>
                </a:extLst>
              </xdr:cNvPr>
              <xdr:cNvSpPr txBox="1"/>
            </xdr:nvSpPr>
            <xdr:spPr>
              <a:xfrm>
                <a:off x="253069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9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9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9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9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9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9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9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9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9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9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9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9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9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9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9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9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9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9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9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9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9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9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9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9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9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9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0</xdr:col>
      <xdr:colOff>1438275</xdr:colOff>
      <xdr:row>5</xdr:row>
      <xdr:rowOff>66675</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900-000026000000}"/>
            </a:ext>
          </a:extLst>
        </xdr:cNvPr>
        <xdr:cNvSpPr txBox="1"/>
      </xdr:nvSpPr>
      <xdr:spPr>
        <a:xfrm>
          <a:off x="0" y="800100"/>
          <a:ext cx="1438275" cy="1714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714953</xdr:colOff>
      <xdr:row>5</xdr:row>
      <xdr:rowOff>49385</xdr:rowOff>
    </xdr:to>
    <xdr:grpSp>
      <xdr:nvGrpSpPr>
        <xdr:cNvPr id="42" name="Group 41">
          <a:extLst>
            <a:ext uri="{FF2B5EF4-FFF2-40B4-BE49-F238E27FC236}">
              <a16:creationId xmlns:a16="http://schemas.microsoft.com/office/drawing/2014/main" id="{00000000-0008-0000-0A00-00002A000000}"/>
            </a:ext>
          </a:extLst>
        </xdr:cNvPr>
        <xdr:cNvGrpSpPr/>
      </xdr:nvGrpSpPr>
      <xdr:grpSpPr>
        <a:xfrm>
          <a:off x="0" y="0"/>
          <a:ext cx="13087928" cy="954260"/>
          <a:chOff x="0" y="0"/>
          <a:chExt cx="13402253" cy="963785"/>
        </a:xfrm>
      </xdr:grpSpPr>
      <xdr:grpSp>
        <xdr:nvGrpSpPr>
          <xdr:cNvPr id="43" name="Group 42">
            <a:extLst>
              <a:ext uri="{FF2B5EF4-FFF2-40B4-BE49-F238E27FC236}">
                <a16:creationId xmlns:a16="http://schemas.microsoft.com/office/drawing/2014/main" id="{00000000-0008-0000-0A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A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A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A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A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A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A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A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A00-000071000000}"/>
                  </a:ext>
                </a:extLst>
              </xdr:cNvPr>
              <xdr:cNvSpPr txBox="1"/>
            </xdr:nvSpPr>
            <xdr:spPr>
              <a:xfrm>
                <a:off x="2530689"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A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A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A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A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A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A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A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A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A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A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A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A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A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A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A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A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A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A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A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A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A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A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A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A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A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A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74</xdr:colOff>
      <xdr:row>4</xdr:row>
      <xdr:rowOff>83350</xdr:rowOff>
    </xdr:from>
    <xdr:to>
      <xdr:col>1</xdr:col>
      <xdr:colOff>488157</xdr:colOff>
      <xdr:row>5</xdr:row>
      <xdr:rowOff>166687</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A00-000026000000}"/>
            </a:ext>
          </a:extLst>
        </xdr:cNvPr>
        <xdr:cNvSpPr txBox="1"/>
      </xdr:nvSpPr>
      <xdr:spPr>
        <a:xfrm>
          <a:off x="74" y="797725"/>
          <a:ext cx="1404864" cy="261931"/>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349193</xdr:colOff>
      <xdr:row>5</xdr:row>
      <xdr:rowOff>49385</xdr:rowOff>
    </xdr:to>
    <xdr:grpSp>
      <xdr:nvGrpSpPr>
        <xdr:cNvPr id="42" name="Group 41">
          <a:extLst>
            <a:ext uri="{FF2B5EF4-FFF2-40B4-BE49-F238E27FC236}">
              <a16:creationId xmlns:a16="http://schemas.microsoft.com/office/drawing/2014/main" id="{00000000-0008-0000-0B00-00002A000000}"/>
            </a:ext>
          </a:extLst>
        </xdr:cNvPr>
        <xdr:cNvGrpSpPr/>
      </xdr:nvGrpSpPr>
      <xdr:grpSpPr>
        <a:xfrm>
          <a:off x="0" y="0"/>
          <a:ext cx="13084118" cy="954260"/>
          <a:chOff x="0" y="0"/>
          <a:chExt cx="13402253" cy="963785"/>
        </a:xfrm>
      </xdr:grpSpPr>
      <xdr:grpSp>
        <xdr:nvGrpSpPr>
          <xdr:cNvPr id="43" name="Group 42">
            <a:extLst>
              <a:ext uri="{FF2B5EF4-FFF2-40B4-BE49-F238E27FC236}">
                <a16:creationId xmlns:a16="http://schemas.microsoft.com/office/drawing/2014/main" id="{00000000-0008-0000-0B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B00-00002E000000}"/>
                </a:ext>
              </a:extLst>
            </xdr:cNvPr>
            <xdr:cNvGrpSpPr/>
          </xdr:nvGrpSpPr>
          <xdr:grpSpPr>
            <a:xfrm>
              <a:off x="2273700" y="0"/>
              <a:ext cx="1481318" cy="825738"/>
              <a:chOff x="978300" y="0"/>
              <a:chExt cx="1481318" cy="825738"/>
            </a:xfrm>
          </xdr:grpSpPr>
          <xdr:sp macro="" textlink="">
            <xdr:nvSpPr>
              <xdr:cNvPr id="75" name="TextBox 74">
                <a:hlinkClick xmlns:r="http://schemas.openxmlformats.org/officeDocument/2006/relationships" r:id="rId1"/>
                <a:extLst>
                  <a:ext uri="{FF2B5EF4-FFF2-40B4-BE49-F238E27FC236}">
                    <a16:creationId xmlns:a16="http://schemas.microsoft.com/office/drawing/2014/main" id="{00000000-0008-0000-0B00-00004B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6" name="TextBox 75">
                <a:hlinkClick xmlns:r="http://schemas.openxmlformats.org/officeDocument/2006/relationships" r:id="rId2"/>
                <a:extLst>
                  <a:ext uri="{FF2B5EF4-FFF2-40B4-BE49-F238E27FC236}">
                    <a16:creationId xmlns:a16="http://schemas.microsoft.com/office/drawing/2014/main" id="{00000000-0008-0000-0B00-00004C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7" name="TextBox 76">
                <a:hlinkClick xmlns:r="http://schemas.openxmlformats.org/officeDocument/2006/relationships" r:id="rId3"/>
                <a:extLst>
                  <a:ext uri="{FF2B5EF4-FFF2-40B4-BE49-F238E27FC236}">
                    <a16:creationId xmlns:a16="http://schemas.microsoft.com/office/drawing/2014/main" id="{00000000-0008-0000-0B00-00004D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78" name="TextBox 77">
                <a:extLst>
                  <a:ext uri="{FF2B5EF4-FFF2-40B4-BE49-F238E27FC236}">
                    <a16:creationId xmlns:a16="http://schemas.microsoft.com/office/drawing/2014/main" id="{00000000-0008-0000-0B00-00004E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B00-00002F000000}"/>
                </a:ext>
              </a:extLst>
            </xdr:cNvPr>
            <xdr:cNvGrpSpPr/>
          </xdr:nvGrpSpPr>
          <xdr:grpSpPr>
            <a:xfrm>
              <a:off x="3826089" y="0"/>
              <a:ext cx="1474512" cy="663813"/>
              <a:chOff x="2530689" y="0"/>
              <a:chExt cx="1474512" cy="663813"/>
            </a:xfrm>
          </xdr:grpSpPr>
          <xdr:sp macro="" textlink="">
            <xdr:nvSpPr>
              <xdr:cNvPr id="72" name="TextBox 71">
                <a:hlinkClick xmlns:r="http://schemas.openxmlformats.org/officeDocument/2006/relationships" r:id="rId4"/>
                <a:extLst>
                  <a:ext uri="{FF2B5EF4-FFF2-40B4-BE49-F238E27FC236}">
                    <a16:creationId xmlns:a16="http://schemas.microsoft.com/office/drawing/2014/main" id="{00000000-0008-0000-0B00-000048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3" name="TextBox 72">
                <a:hlinkClick xmlns:r="http://schemas.openxmlformats.org/officeDocument/2006/relationships" r:id="rId5"/>
                <a:extLst>
                  <a:ext uri="{FF2B5EF4-FFF2-40B4-BE49-F238E27FC236}">
                    <a16:creationId xmlns:a16="http://schemas.microsoft.com/office/drawing/2014/main" id="{00000000-0008-0000-0B00-000049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4" name="TextBox 73">
                <a:extLst>
                  <a:ext uri="{FF2B5EF4-FFF2-40B4-BE49-F238E27FC236}">
                    <a16:creationId xmlns:a16="http://schemas.microsoft.com/office/drawing/2014/main" id="{00000000-0008-0000-0B00-00004A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B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B00-000045000000}"/>
                  </a:ext>
                </a:extLst>
              </xdr:cNvPr>
              <xdr:cNvSpPr txBox="1"/>
            </xdr:nvSpPr>
            <xdr:spPr>
              <a:xfrm>
                <a:off x="4092604"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B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B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B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B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B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B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B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B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B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B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B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B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B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B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B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B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B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B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B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B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B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B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B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83358</xdr:rowOff>
    </xdr:from>
    <xdr:to>
      <xdr:col>0</xdr:col>
      <xdr:colOff>1440656</xdr:colOff>
      <xdr:row>5</xdr:row>
      <xdr:rowOff>83343</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B00-000026000000}"/>
            </a:ext>
          </a:extLst>
        </xdr:cNvPr>
        <xdr:cNvSpPr txBox="1"/>
      </xdr:nvSpPr>
      <xdr:spPr>
        <a:xfrm>
          <a:off x="1" y="797733"/>
          <a:ext cx="1440655" cy="17857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181553</xdr:colOff>
      <xdr:row>5</xdr:row>
      <xdr:rowOff>49385</xdr:rowOff>
    </xdr:to>
    <xdr:grpSp>
      <xdr:nvGrpSpPr>
        <xdr:cNvPr id="42" name="Group 41">
          <a:extLst>
            <a:ext uri="{FF2B5EF4-FFF2-40B4-BE49-F238E27FC236}">
              <a16:creationId xmlns:a16="http://schemas.microsoft.com/office/drawing/2014/main" id="{00000000-0008-0000-0C00-00002A000000}"/>
            </a:ext>
          </a:extLst>
        </xdr:cNvPr>
        <xdr:cNvGrpSpPr/>
      </xdr:nvGrpSpPr>
      <xdr:grpSpPr>
        <a:xfrm>
          <a:off x="0" y="0"/>
          <a:ext cx="13078403" cy="954260"/>
          <a:chOff x="0" y="0"/>
          <a:chExt cx="13402253" cy="963785"/>
        </a:xfrm>
      </xdr:grpSpPr>
      <xdr:grpSp>
        <xdr:nvGrpSpPr>
          <xdr:cNvPr id="43" name="Group 42">
            <a:extLst>
              <a:ext uri="{FF2B5EF4-FFF2-40B4-BE49-F238E27FC236}">
                <a16:creationId xmlns:a16="http://schemas.microsoft.com/office/drawing/2014/main" id="{00000000-0008-0000-0C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C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C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C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C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C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C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C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C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C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C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C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C00-000046000000}"/>
                  </a:ext>
                </a:extLst>
              </xdr:cNvPr>
              <xdr:cNvSpPr txBox="1"/>
            </xdr:nvSpPr>
            <xdr:spPr>
              <a:xfrm>
                <a:off x="4092604"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C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C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C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C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C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C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C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C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C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C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C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C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C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C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C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C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C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C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C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C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C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C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83344</xdr:rowOff>
    </xdr:from>
    <xdr:to>
      <xdr:col>1</xdr:col>
      <xdr:colOff>523876</xdr:colOff>
      <xdr:row>5</xdr:row>
      <xdr:rowOff>95250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C00-000026000000}"/>
            </a:ext>
          </a:extLst>
        </xdr:cNvPr>
        <xdr:cNvSpPr txBox="1"/>
      </xdr:nvSpPr>
      <xdr:spPr>
        <a:xfrm>
          <a:off x="1" y="797719"/>
          <a:ext cx="1440656" cy="1905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676853</xdr:colOff>
      <xdr:row>5</xdr:row>
      <xdr:rowOff>49385</xdr:rowOff>
    </xdr:to>
    <xdr:grpSp>
      <xdr:nvGrpSpPr>
        <xdr:cNvPr id="42" name="Group 41">
          <a:extLst>
            <a:ext uri="{FF2B5EF4-FFF2-40B4-BE49-F238E27FC236}">
              <a16:creationId xmlns:a16="http://schemas.microsoft.com/office/drawing/2014/main" id="{00000000-0008-0000-0D00-00002A000000}"/>
            </a:ext>
          </a:extLst>
        </xdr:cNvPr>
        <xdr:cNvGrpSpPr/>
      </xdr:nvGrpSpPr>
      <xdr:grpSpPr>
        <a:xfrm>
          <a:off x="0" y="0"/>
          <a:ext cx="13078403" cy="954260"/>
          <a:chOff x="0" y="0"/>
          <a:chExt cx="13402253" cy="963785"/>
        </a:xfrm>
      </xdr:grpSpPr>
      <xdr:grpSp>
        <xdr:nvGrpSpPr>
          <xdr:cNvPr id="43" name="Group 42">
            <a:extLst>
              <a:ext uri="{FF2B5EF4-FFF2-40B4-BE49-F238E27FC236}">
                <a16:creationId xmlns:a16="http://schemas.microsoft.com/office/drawing/2014/main" id="{00000000-0008-0000-0D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D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D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D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D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D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D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D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D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D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D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D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D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D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D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D00-000042000000}"/>
                  </a:ext>
                </a:extLst>
              </xdr:cNvPr>
              <xdr:cNvSpPr txBox="1"/>
            </xdr:nvSpPr>
            <xdr:spPr>
              <a:xfrm>
                <a:off x="5654518"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D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D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D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D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D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D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D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D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D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D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D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D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D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D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D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D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D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D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91641</xdr:rowOff>
    </xdr:from>
    <xdr:to>
      <xdr:col>0</xdr:col>
      <xdr:colOff>1431509</xdr:colOff>
      <xdr:row>5</xdr:row>
      <xdr:rowOff>171450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D00-000026000000}"/>
            </a:ext>
          </a:extLst>
        </xdr:cNvPr>
        <xdr:cNvSpPr txBox="1"/>
      </xdr:nvSpPr>
      <xdr:spPr>
        <a:xfrm>
          <a:off x="0" y="815541"/>
          <a:ext cx="1431509" cy="260784"/>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151073</xdr:colOff>
      <xdr:row>5</xdr:row>
      <xdr:rowOff>49385</xdr:rowOff>
    </xdr:to>
    <xdr:grpSp>
      <xdr:nvGrpSpPr>
        <xdr:cNvPr id="42" name="Group 41">
          <a:extLst>
            <a:ext uri="{FF2B5EF4-FFF2-40B4-BE49-F238E27FC236}">
              <a16:creationId xmlns:a16="http://schemas.microsoft.com/office/drawing/2014/main" id="{00000000-0008-0000-0E00-00002A000000}"/>
            </a:ext>
          </a:extLst>
        </xdr:cNvPr>
        <xdr:cNvGrpSpPr/>
      </xdr:nvGrpSpPr>
      <xdr:grpSpPr>
        <a:xfrm>
          <a:off x="0" y="0"/>
          <a:ext cx="13076498" cy="954260"/>
          <a:chOff x="0" y="0"/>
          <a:chExt cx="13402253" cy="963785"/>
        </a:xfrm>
      </xdr:grpSpPr>
      <xdr:grpSp>
        <xdr:nvGrpSpPr>
          <xdr:cNvPr id="43" name="Group 42">
            <a:extLst>
              <a:ext uri="{FF2B5EF4-FFF2-40B4-BE49-F238E27FC236}">
                <a16:creationId xmlns:a16="http://schemas.microsoft.com/office/drawing/2014/main" id="{00000000-0008-0000-0E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E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E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E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E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E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E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E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E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E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E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E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E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E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E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E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E00-000043000000}"/>
                  </a:ext>
                </a:extLst>
              </xdr:cNvPr>
              <xdr:cNvSpPr txBox="1"/>
            </xdr:nvSpPr>
            <xdr:spPr>
              <a:xfrm>
                <a:off x="5654518"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E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E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E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E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E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E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E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E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E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E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E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E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E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E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E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E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E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E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7</xdr:colOff>
      <xdr:row>4</xdr:row>
      <xdr:rowOff>78778</xdr:rowOff>
    </xdr:from>
    <xdr:to>
      <xdr:col>1</xdr:col>
      <xdr:colOff>533400</xdr:colOff>
      <xdr:row>5</xdr:row>
      <xdr:rowOff>76200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E00-000026000000}"/>
            </a:ext>
          </a:extLst>
        </xdr:cNvPr>
        <xdr:cNvSpPr txBox="1"/>
      </xdr:nvSpPr>
      <xdr:spPr>
        <a:xfrm>
          <a:off x="7" y="789978"/>
          <a:ext cx="1447793" cy="175222"/>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166313</xdr:colOff>
      <xdr:row>5</xdr:row>
      <xdr:rowOff>49385</xdr:rowOff>
    </xdr:to>
    <xdr:grpSp>
      <xdr:nvGrpSpPr>
        <xdr:cNvPr id="42" name="Group 41">
          <a:extLst>
            <a:ext uri="{FF2B5EF4-FFF2-40B4-BE49-F238E27FC236}">
              <a16:creationId xmlns:a16="http://schemas.microsoft.com/office/drawing/2014/main" id="{00000000-0008-0000-0F00-00002A000000}"/>
            </a:ext>
          </a:extLst>
        </xdr:cNvPr>
        <xdr:cNvGrpSpPr/>
      </xdr:nvGrpSpPr>
      <xdr:grpSpPr>
        <a:xfrm>
          <a:off x="0" y="0"/>
          <a:ext cx="13072688" cy="954260"/>
          <a:chOff x="0" y="0"/>
          <a:chExt cx="13402253" cy="963785"/>
        </a:xfrm>
      </xdr:grpSpPr>
      <xdr:grpSp>
        <xdr:nvGrpSpPr>
          <xdr:cNvPr id="43" name="Group 42">
            <a:extLst>
              <a:ext uri="{FF2B5EF4-FFF2-40B4-BE49-F238E27FC236}">
                <a16:creationId xmlns:a16="http://schemas.microsoft.com/office/drawing/2014/main" id="{00000000-0008-0000-0F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0F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0F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0F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0F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0F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0F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F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0F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F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F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0F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0F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0F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F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0F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0F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0F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F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0F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0F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0F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0F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0F00-000041000000}"/>
                  </a:ext>
                </a:extLst>
              </xdr:cNvPr>
              <xdr:cNvSpPr txBox="1"/>
            </xdr:nvSpPr>
            <xdr:spPr>
              <a:xfrm>
                <a:off x="7216432" y="34836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0F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0F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F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F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F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0F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F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0F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0F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F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0F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85725</xdr:rowOff>
    </xdr:from>
    <xdr:to>
      <xdr:col>1</xdr:col>
      <xdr:colOff>57150</xdr:colOff>
      <xdr:row>5</xdr:row>
      <xdr:rowOff>95250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F00-000026000000}"/>
            </a:ext>
          </a:extLst>
        </xdr:cNvPr>
        <xdr:cNvSpPr txBox="1"/>
      </xdr:nvSpPr>
      <xdr:spPr>
        <a:xfrm>
          <a:off x="0" y="809625"/>
          <a:ext cx="1438275" cy="1905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120593</xdr:colOff>
      <xdr:row>5</xdr:row>
      <xdr:rowOff>49385</xdr:rowOff>
    </xdr:to>
    <xdr:grpSp>
      <xdr:nvGrpSpPr>
        <xdr:cNvPr id="42" name="Group 41">
          <a:extLst>
            <a:ext uri="{FF2B5EF4-FFF2-40B4-BE49-F238E27FC236}">
              <a16:creationId xmlns:a16="http://schemas.microsoft.com/office/drawing/2014/main" id="{00000000-0008-0000-1000-00002A000000}"/>
            </a:ext>
          </a:extLst>
        </xdr:cNvPr>
        <xdr:cNvGrpSpPr/>
      </xdr:nvGrpSpPr>
      <xdr:grpSpPr>
        <a:xfrm>
          <a:off x="0" y="0"/>
          <a:ext cx="13084118" cy="954260"/>
          <a:chOff x="0" y="0"/>
          <a:chExt cx="13402253" cy="963785"/>
        </a:xfrm>
      </xdr:grpSpPr>
      <xdr:grpSp>
        <xdr:nvGrpSpPr>
          <xdr:cNvPr id="43" name="Group 42">
            <a:extLst>
              <a:ext uri="{FF2B5EF4-FFF2-40B4-BE49-F238E27FC236}">
                <a16:creationId xmlns:a16="http://schemas.microsoft.com/office/drawing/2014/main" id="{00000000-0008-0000-10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10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10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10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10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0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0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0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10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0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0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10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10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0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0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10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10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0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0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1000-00003D000000}"/>
                  </a:ext>
                </a:extLst>
              </xdr:cNvPr>
              <xdr:cNvSpPr txBox="1"/>
            </xdr:nvSpPr>
            <xdr:spPr>
              <a:xfrm>
                <a:off x="7216432" y="5102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10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10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0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10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0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0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10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10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0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10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0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10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10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0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10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95251</xdr:rowOff>
    </xdr:from>
    <xdr:to>
      <xdr:col>0</xdr:col>
      <xdr:colOff>1440657</xdr:colOff>
      <xdr:row>5</xdr:row>
      <xdr:rowOff>71437</xdr:rowOff>
    </xdr:to>
    <xdr:sp macro="" textlink="">
      <xdr:nvSpPr>
        <xdr:cNvPr id="38" name="TextBox 37">
          <a:hlinkClick xmlns:r="http://schemas.openxmlformats.org/officeDocument/2006/relationships" r:id="rId20"/>
          <a:extLst>
            <a:ext uri="{FF2B5EF4-FFF2-40B4-BE49-F238E27FC236}">
              <a16:creationId xmlns:a16="http://schemas.microsoft.com/office/drawing/2014/main" id="{00000000-0008-0000-1000-000026000000}"/>
            </a:ext>
          </a:extLst>
        </xdr:cNvPr>
        <xdr:cNvSpPr txBox="1"/>
      </xdr:nvSpPr>
      <xdr:spPr>
        <a:xfrm>
          <a:off x="1" y="809626"/>
          <a:ext cx="1440656" cy="15478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120593</xdr:colOff>
      <xdr:row>5</xdr:row>
      <xdr:rowOff>49385</xdr:rowOff>
    </xdr:to>
    <xdr:grpSp>
      <xdr:nvGrpSpPr>
        <xdr:cNvPr id="42" name="Group 41">
          <a:extLst>
            <a:ext uri="{FF2B5EF4-FFF2-40B4-BE49-F238E27FC236}">
              <a16:creationId xmlns:a16="http://schemas.microsoft.com/office/drawing/2014/main" id="{00000000-0008-0000-1100-00002A000000}"/>
            </a:ext>
          </a:extLst>
        </xdr:cNvPr>
        <xdr:cNvGrpSpPr/>
      </xdr:nvGrpSpPr>
      <xdr:grpSpPr>
        <a:xfrm>
          <a:off x="0" y="0"/>
          <a:ext cx="13084118" cy="954260"/>
          <a:chOff x="0" y="0"/>
          <a:chExt cx="13402253" cy="963785"/>
        </a:xfrm>
      </xdr:grpSpPr>
      <xdr:grpSp>
        <xdr:nvGrpSpPr>
          <xdr:cNvPr id="43" name="Group 42">
            <a:extLst>
              <a:ext uri="{FF2B5EF4-FFF2-40B4-BE49-F238E27FC236}">
                <a16:creationId xmlns:a16="http://schemas.microsoft.com/office/drawing/2014/main" id="{00000000-0008-0000-11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11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11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11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11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1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1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1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11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1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1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11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11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1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1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11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11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1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1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11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1100-00003E000000}"/>
                  </a:ext>
                </a:extLst>
              </xdr:cNvPr>
              <xdr:cNvSpPr txBox="1"/>
            </xdr:nvSpPr>
            <xdr:spPr>
              <a:xfrm>
                <a:off x="7216432" y="6722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11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1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11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1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1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11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11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1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11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1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11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11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1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11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85725</xdr:rowOff>
    </xdr:from>
    <xdr:to>
      <xdr:col>0</xdr:col>
      <xdr:colOff>1438275</xdr:colOff>
      <xdr:row>5</xdr:row>
      <xdr:rowOff>76200</xdr:rowOff>
    </xdr:to>
    <xdr:sp macro="" textlink="">
      <xdr:nvSpPr>
        <xdr:cNvPr id="38" name="TextBox 37">
          <a:hlinkClick xmlns:r="http://schemas.openxmlformats.org/officeDocument/2006/relationships" r:id="rId20"/>
          <a:extLst>
            <a:ext uri="{FF2B5EF4-FFF2-40B4-BE49-F238E27FC236}">
              <a16:creationId xmlns:a16="http://schemas.microsoft.com/office/drawing/2014/main" id="{00000000-0008-0000-1100-000026000000}"/>
            </a:ext>
          </a:extLst>
        </xdr:cNvPr>
        <xdr:cNvSpPr txBox="1"/>
      </xdr:nvSpPr>
      <xdr:spPr>
        <a:xfrm>
          <a:off x="1" y="809625"/>
          <a:ext cx="1438274" cy="1714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120593</xdr:colOff>
      <xdr:row>5</xdr:row>
      <xdr:rowOff>49385</xdr:rowOff>
    </xdr:to>
    <xdr:grpSp>
      <xdr:nvGrpSpPr>
        <xdr:cNvPr id="42" name="Group 41">
          <a:extLst>
            <a:ext uri="{FF2B5EF4-FFF2-40B4-BE49-F238E27FC236}">
              <a16:creationId xmlns:a16="http://schemas.microsoft.com/office/drawing/2014/main" id="{00000000-0008-0000-1200-00002A000000}"/>
            </a:ext>
          </a:extLst>
        </xdr:cNvPr>
        <xdr:cNvGrpSpPr/>
      </xdr:nvGrpSpPr>
      <xdr:grpSpPr>
        <a:xfrm>
          <a:off x="0" y="0"/>
          <a:ext cx="13084118" cy="954260"/>
          <a:chOff x="0" y="0"/>
          <a:chExt cx="13402253" cy="963785"/>
        </a:xfrm>
      </xdr:grpSpPr>
      <xdr:grpSp>
        <xdr:nvGrpSpPr>
          <xdr:cNvPr id="43" name="Group 42">
            <a:extLst>
              <a:ext uri="{FF2B5EF4-FFF2-40B4-BE49-F238E27FC236}">
                <a16:creationId xmlns:a16="http://schemas.microsoft.com/office/drawing/2014/main" id="{00000000-0008-0000-12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12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12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12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12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2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2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2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12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2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2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12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12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2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2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12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12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2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2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12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12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1200-00003F000000}"/>
                  </a:ext>
                </a:extLst>
              </xdr:cNvPr>
              <xdr:cNvSpPr txBox="1"/>
            </xdr:nvSpPr>
            <xdr:spPr>
              <a:xfrm>
                <a:off x="7216432" y="83413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2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12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2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2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12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12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2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12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2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12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12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2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12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85724</xdr:rowOff>
    </xdr:from>
    <xdr:to>
      <xdr:col>0</xdr:col>
      <xdr:colOff>1438275</xdr:colOff>
      <xdr:row>5</xdr:row>
      <xdr:rowOff>66674</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1200-000026000000}"/>
            </a:ext>
          </a:extLst>
        </xdr:cNvPr>
        <xdr:cNvSpPr txBox="1"/>
      </xdr:nvSpPr>
      <xdr:spPr>
        <a:xfrm>
          <a:off x="0" y="809624"/>
          <a:ext cx="1438275" cy="16192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74873</xdr:colOff>
      <xdr:row>5</xdr:row>
      <xdr:rowOff>49385</xdr:rowOff>
    </xdr:to>
    <xdr:grpSp>
      <xdr:nvGrpSpPr>
        <xdr:cNvPr id="127" name="Group 126">
          <a:extLst>
            <a:ext uri="{FF2B5EF4-FFF2-40B4-BE49-F238E27FC236}">
              <a16:creationId xmlns:a16="http://schemas.microsoft.com/office/drawing/2014/main" id="{00000000-0008-0000-0100-00007F000000}"/>
            </a:ext>
          </a:extLst>
        </xdr:cNvPr>
        <xdr:cNvGrpSpPr/>
      </xdr:nvGrpSpPr>
      <xdr:grpSpPr>
        <a:xfrm>
          <a:off x="0" y="0"/>
          <a:ext cx="13066973" cy="954260"/>
          <a:chOff x="0" y="0"/>
          <a:chExt cx="13402253" cy="963785"/>
        </a:xfrm>
      </xdr:grpSpPr>
      <xdr:grpSp>
        <xdr:nvGrpSpPr>
          <xdr:cNvPr id="128" name="Group 127">
            <a:extLst>
              <a:ext uri="{FF2B5EF4-FFF2-40B4-BE49-F238E27FC236}">
                <a16:creationId xmlns:a16="http://schemas.microsoft.com/office/drawing/2014/main" id="{00000000-0008-0000-0100-000080000000}"/>
              </a:ext>
            </a:extLst>
          </xdr:cNvPr>
          <xdr:cNvGrpSpPr/>
        </xdr:nvGrpSpPr>
        <xdr:grpSpPr>
          <a:xfrm>
            <a:off x="0" y="0"/>
            <a:ext cx="13402253" cy="963785"/>
            <a:chOff x="730464" y="0"/>
            <a:chExt cx="13070783" cy="1000125"/>
          </a:xfrm>
        </xdr:grpSpPr>
        <xdr:grpSp>
          <xdr:nvGrpSpPr>
            <xdr:cNvPr id="131" name="Group 130">
              <a:extLst>
                <a:ext uri="{FF2B5EF4-FFF2-40B4-BE49-F238E27FC236}">
                  <a16:creationId xmlns:a16="http://schemas.microsoft.com/office/drawing/2014/main" id="{00000000-0008-0000-0100-000083000000}"/>
                </a:ext>
              </a:extLst>
            </xdr:cNvPr>
            <xdr:cNvGrpSpPr/>
          </xdr:nvGrpSpPr>
          <xdr:grpSpPr>
            <a:xfrm>
              <a:off x="2273700" y="0"/>
              <a:ext cx="1481318" cy="825738"/>
              <a:chOff x="978300" y="0"/>
              <a:chExt cx="1481318" cy="825738"/>
            </a:xfrm>
          </xdr:grpSpPr>
          <xdr:sp macro="" textlink="">
            <xdr:nvSpPr>
              <xdr:cNvPr id="160" name="TextBox 159">
                <a:hlinkClick xmlns:r="http://schemas.openxmlformats.org/officeDocument/2006/relationships" r:id="rId1"/>
                <a:extLst>
                  <a:ext uri="{FF2B5EF4-FFF2-40B4-BE49-F238E27FC236}">
                    <a16:creationId xmlns:a16="http://schemas.microsoft.com/office/drawing/2014/main" id="{00000000-0008-0000-0100-0000A0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61" name="TextBox 160">
                <a:hlinkClick xmlns:r="http://schemas.openxmlformats.org/officeDocument/2006/relationships" r:id="rId2"/>
                <a:extLst>
                  <a:ext uri="{FF2B5EF4-FFF2-40B4-BE49-F238E27FC236}">
                    <a16:creationId xmlns:a16="http://schemas.microsoft.com/office/drawing/2014/main" id="{00000000-0008-0000-0100-0000A1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62" name="TextBox 161">
                <a:hlinkClick xmlns:r="http://schemas.openxmlformats.org/officeDocument/2006/relationships" r:id="rId3"/>
                <a:extLst>
                  <a:ext uri="{FF2B5EF4-FFF2-40B4-BE49-F238E27FC236}">
                    <a16:creationId xmlns:a16="http://schemas.microsoft.com/office/drawing/2014/main" id="{00000000-0008-0000-0100-0000A2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63" name="TextBox 162">
                <a:extLst>
                  <a:ext uri="{FF2B5EF4-FFF2-40B4-BE49-F238E27FC236}">
                    <a16:creationId xmlns:a16="http://schemas.microsoft.com/office/drawing/2014/main" id="{00000000-0008-0000-0100-0000A3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32" name="Group 131">
              <a:extLst>
                <a:ext uri="{FF2B5EF4-FFF2-40B4-BE49-F238E27FC236}">
                  <a16:creationId xmlns:a16="http://schemas.microsoft.com/office/drawing/2014/main" id="{00000000-0008-0000-0100-000084000000}"/>
                </a:ext>
              </a:extLst>
            </xdr:cNvPr>
            <xdr:cNvGrpSpPr/>
          </xdr:nvGrpSpPr>
          <xdr:grpSpPr>
            <a:xfrm>
              <a:off x="3826089" y="0"/>
              <a:ext cx="1474512" cy="663813"/>
              <a:chOff x="2530689" y="0"/>
              <a:chExt cx="1474512" cy="663813"/>
            </a:xfrm>
          </xdr:grpSpPr>
          <xdr:sp macro="" textlink="">
            <xdr:nvSpPr>
              <xdr:cNvPr id="157" name="TextBox 156">
                <a:hlinkClick xmlns:r="http://schemas.openxmlformats.org/officeDocument/2006/relationships" r:id="rId4"/>
                <a:extLst>
                  <a:ext uri="{FF2B5EF4-FFF2-40B4-BE49-F238E27FC236}">
                    <a16:creationId xmlns:a16="http://schemas.microsoft.com/office/drawing/2014/main" id="{00000000-0008-0000-0100-00009D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58" name="TextBox 157">
                <a:hlinkClick xmlns:r="http://schemas.openxmlformats.org/officeDocument/2006/relationships" r:id="rId5"/>
                <a:extLst>
                  <a:ext uri="{FF2B5EF4-FFF2-40B4-BE49-F238E27FC236}">
                    <a16:creationId xmlns:a16="http://schemas.microsoft.com/office/drawing/2014/main" id="{00000000-0008-0000-0100-00009E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59" name="TextBox 158">
                <a:extLst>
                  <a:ext uri="{FF2B5EF4-FFF2-40B4-BE49-F238E27FC236}">
                    <a16:creationId xmlns:a16="http://schemas.microsoft.com/office/drawing/2014/main" id="{00000000-0008-0000-0100-00009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33" name="Group 132">
              <a:extLst>
                <a:ext uri="{FF2B5EF4-FFF2-40B4-BE49-F238E27FC236}">
                  <a16:creationId xmlns:a16="http://schemas.microsoft.com/office/drawing/2014/main" id="{00000000-0008-0000-0100-000085000000}"/>
                </a:ext>
              </a:extLst>
            </xdr:cNvPr>
            <xdr:cNvGrpSpPr/>
          </xdr:nvGrpSpPr>
          <xdr:grpSpPr>
            <a:xfrm>
              <a:off x="5374356" y="0"/>
              <a:ext cx="1475827" cy="663813"/>
              <a:chOff x="4078956" y="0"/>
              <a:chExt cx="1475827" cy="663813"/>
            </a:xfrm>
          </xdr:grpSpPr>
          <xdr:sp macro="" textlink="">
            <xdr:nvSpPr>
              <xdr:cNvPr id="154" name="TextBox 153">
                <a:hlinkClick xmlns:r="http://schemas.openxmlformats.org/officeDocument/2006/relationships" r:id="rId6"/>
                <a:extLst>
                  <a:ext uri="{FF2B5EF4-FFF2-40B4-BE49-F238E27FC236}">
                    <a16:creationId xmlns:a16="http://schemas.microsoft.com/office/drawing/2014/main" id="{00000000-0008-0000-0100-00009A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55" name="TextBox 154">
                <a:hlinkClick xmlns:r="http://schemas.openxmlformats.org/officeDocument/2006/relationships" r:id="rId7"/>
                <a:extLst>
                  <a:ext uri="{FF2B5EF4-FFF2-40B4-BE49-F238E27FC236}">
                    <a16:creationId xmlns:a16="http://schemas.microsoft.com/office/drawing/2014/main" id="{00000000-0008-0000-0100-00009B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56" name="TextBox 155">
                <a:extLst>
                  <a:ext uri="{FF2B5EF4-FFF2-40B4-BE49-F238E27FC236}">
                    <a16:creationId xmlns:a16="http://schemas.microsoft.com/office/drawing/2014/main" id="{00000000-0008-0000-0100-00009C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34" name="Group 133">
              <a:extLst>
                <a:ext uri="{FF2B5EF4-FFF2-40B4-BE49-F238E27FC236}">
                  <a16:creationId xmlns:a16="http://schemas.microsoft.com/office/drawing/2014/main" id="{00000000-0008-0000-0100-000086000000}"/>
                </a:ext>
              </a:extLst>
            </xdr:cNvPr>
            <xdr:cNvGrpSpPr/>
          </xdr:nvGrpSpPr>
          <xdr:grpSpPr>
            <a:xfrm>
              <a:off x="6949918" y="0"/>
              <a:ext cx="1474511" cy="663813"/>
              <a:chOff x="5654518" y="0"/>
              <a:chExt cx="1474511" cy="663813"/>
            </a:xfrm>
          </xdr:grpSpPr>
          <xdr:sp macro="" textlink="">
            <xdr:nvSpPr>
              <xdr:cNvPr id="151" name="TextBox 150">
                <a:hlinkClick xmlns:r="http://schemas.openxmlformats.org/officeDocument/2006/relationships" r:id="rId8"/>
                <a:extLst>
                  <a:ext uri="{FF2B5EF4-FFF2-40B4-BE49-F238E27FC236}">
                    <a16:creationId xmlns:a16="http://schemas.microsoft.com/office/drawing/2014/main" id="{00000000-0008-0000-0100-000097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52" name="TextBox 151">
                <a:hlinkClick xmlns:r="http://schemas.openxmlformats.org/officeDocument/2006/relationships" r:id="rId9"/>
                <a:extLst>
                  <a:ext uri="{FF2B5EF4-FFF2-40B4-BE49-F238E27FC236}">
                    <a16:creationId xmlns:a16="http://schemas.microsoft.com/office/drawing/2014/main" id="{00000000-0008-0000-0100-000098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53" name="TextBox 152">
                <a:extLst>
                  <a:ext uri="{FF2B5EF4-FFF2-40B4-BE49-F238E27FC236}">
                    <a16:creationId xmlns:a16="http://schemas.microsoft.com/office/drawing/2014/main" id="{00000000-0008-0000-0100-000099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35" name="Group 134">
              <a:extLst>
                <a:ext uri="{FF2B5EF4-FFF2-40B4-BE49-F238E27FC236}">
                  <a16:creationId xmlns:a16="http://schemas.microsoft.com/office/drawing/2014/main" id="{00000000-0008-0000-0100-000087000000}"/>
                </a:ext>
              </a:extLst>
            </xdr:cNvPr>
            <xdr:cNvGrpSpPr/>
          </xdr:nvGrpSpPr>
          <xdr:grpSpPr>
            <a:xfrm>
              <a:off x="8511832" y="0"/>
              <a:ext cx="1474511" cy="978138"/>
              <a:chOff x="7216432" y="0"/>
              <a:chExt cx="1474511" cy="978138"/>
            </a:xfrm>
          </xdr:grpSpPr>
          <xdr:sp macro="" textlink="">
            <xdr:nvSpPr>
              <xdr:cNvPr id="146" name="TextBox 145">
                <a:hlinkClick xmlns:r="http://schemas.openxmlformats.org/officeDocument/2006/relationships" r:id="rId10"/>
                <a:extLst>
                  <a:ext uri="{FF2B5EF4-FFF2-40B4-BE49-F238E27FC236}">
                    <a16:creationId xmlns:a16="http://schemas.microsoft.com/office/drawing/2014/main" id="{00000000-0008-0000-0100-000092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47" name="TextBox 146">
                <a:hlinkClick xmlns:r="http://schemas.openxmlformats.org/officeDocument/2006/relationships" r:id="rId11"/>
                <a:extLst>
                  <a:ext uri="{FF2B5EF4-FFF2-40B4-BE49-F238E27FC236}">
                    <a16:creationId xmlns:a16="http://schemas.microsoft.com/office/drawing/2014/main" id="{00000000-0008-0000-0100-000093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48" name="TextBox 147">
                <a:hlinkClick xmlns:r="http://schemas.openxmlformats.org/officeDocument/2006/relationships" r:id="rId12"/>
                <a:extLst>
                  <a:ext uri="{FF2B5EF4-FFF2-40B4-BE49-F238E27FC236}">
                    <a16:creationId xmlns:a16="http://schemas.microsoft.com/office/drawing/2014/main" id="{00000000-0008-0000-0100-000094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49" name="TextBox 148">
                <a:extLst>
                  <a:ext uri="{FF2B5EF4-FFF2-40B4-BE49-F238E27FC236}">
                    <a16:creationId xmlns:a16="http://schemas.microsoft.com/office/drawing/2014/main" id="{00000000-0008-0000-0100-000095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50" name="TextBox 149">
                <a:hlinkClick xmlns:r="http://schemas.openxmlformats.org/officeDocument/2006/relationships" r:id="rId13"/>
                <a:extLst>
                  <a:ext uri="{FF2B5EF4-FFF2-40B4-BE49-F238E27FC236}">
                    <a16:creationId xmlns:a16="http://schemas.microsoft.com/office/drawing/2014/main" id="{00000000-0008-0000-0100-000096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136" name="Picture 135" descr="image001.jp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137" name="Group 136">
              <a:extLst>
                <a:ext uri="{FF2B5EF4-FFF2-40B4-BE49-F238E27FC236}">
                  <a16:creationId xmlns:a16="http://schemas.microsoft.com/office/drawing/2014/main" id="{00000000-0008-0000-0100-000089000000}"/>
                </a:ext>
              </a:extLst>
            </xdr:cNvPr>
            <xdr:cNvGrpSpPr/>
          </xdr:nvGrpSpPr>
          <xdr:grpSpPr>
            <a:xfrm>
              <a:off x="10067925" y="0"/>
              <a:ext cx="1480287" cy="820275"/>
              <a:chOff x="8772525" y="0"/>
              <a:chExt cx="1480287" cy="820275"/>
            </a:xfrm>
          </xdr:grpSpPr>
          <xdr:sp macro="" textlink="">
            <xdr:nvSpPr>
              <xdr:cNvPr id="142" name="TextBox 141">
                <a:hlinkClick xmlns:r="http://schemas.openxmlformats.org/officeDocument/2006/relationships" r:id="rId15"/>
                <a:extLst>
                  <a:ext uri="{FF2B5EF4-FFF2-40B4-BE49-F238E27FC236}">
                    <a16:creationId xmlns:a16="http://schemas.microsoft.com/office/drawing/2014/main" id="{00000000-0008-0000-0100-00008E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43" name="TextBox 142">
                <a:hlinkClick xmlns:r="http://schemas.openxmlformats.org/officeDocument/2006/relationships" r:id="rId16"/>
                <a:extLst>
                  <a:ext uri="{FF2B5EF4-FFF2-40B4-BE49-F238E27FC236}">
                    <a16:creationId xmlns:a16="http://schemas.microsoft.com/office/drawing/2014/main" id="{00000000-0008-0000-0100-00008F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44" name="TextBox 143">
                <a:extLst>
                  <a:ext uri="{FF2B5EF4-FFF2-40B4-BE49-F238E27FC236}">
                    <a16:creationId xmlns:a16="http://schemas.microsoft.com/office/drawing/2014/main" id="{00000000-0008-0000-0100-000090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45" name="TextBox 144">
                <a:hlinkClick xmlns:r="http://schemas.openxmlformats.org/officeDocument/2006/relationships" r:id="rId17"/>
                <a:extLst>
                  <a:ext uri="{FF2B5EF4-FFF2-40B4-BE49-F238E27FC236}">
                    <a16:creationId xmlns:a16="http://schemas.microsoft.com/office/drawing/2014/main" id="{00000000-0008-0000-0100-000091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38" name="Group 137">
              <a:extLst>
                <a:ext uri="{FF2B5EF4-FFF2-40B4-BE49-F238E27FC236}">
                  <a16:creationId xmlns:a16="http://schemas.microsoft.com/office/drawing/2014/main" id="{00000000-0008-0000-0100-00008A000000}"/>
                </a:ext>
              </a:extLst>
            </xdr:cNvPr>
            <xdr:cNvGrpSpPr/>
          </xdr:nvGrpSpPr>
          <xdr:grpSpPr>
            <a:xfrm>
              <a:off x="730464" y="0"/>
              <a:ext cx="1474512" cy="663813"/>
              <a:chOff x="2530689" y="0"/>
              <a:chExt cx="1474512" cy="663813"/>
            </a:xfrm>
          </xdr:grpSpPr>
          <xdr:sp macro="" textlink="">
            <xdr:nvSpPr>
              <xdr:cNvPr id="139" name="TextBox 138">
                <a:hlinkClick xmlns:r="http://schemas.openxmlformats.org/officeDocument/2006/relationships" r:id="rId18"/>
                <a:extLst>
                  <a:ext uri="{FF2B5EF4-FFF2-40B4-BE49-F238E27FC236}">
                    <a16:creationId xmlns:a16="http://schemas.microsoft.com/office/drawing/2014/main" id="{00000000-0008-0000-0100-00008B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140" name="TextBox 139">
                <a:hlinkClick xmlns:r="http://schemas.openxmlformats.org/officeDocument/2006/relationships" r:id="rId19"/>
                <a:extLst>
                  <a:ext uri="{FF2B5EF4-FFF2-40B4-BE49-F238E27FC236}">
                    <a16:creationId xmlns:a16="http://schemas.microsoft.com/office/drawing/2014/main" id="{00000000-0008-0000-0100-00008C000000}"/>
                  </a:ext>
                </a:extLst>
              </xdr:cNvPr>
              <xdr:cNvSpPr txBox="1"/>
            </xdr:nvSpPr>
            <xdr:spPr>
              <a:xfrm>
                <a:off x="2530689"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141" name="TextBox 140">
                <a:extLst>
                  <a:ext uri="{FF2B5EF4-FFF2-40B4-BE49-F238E27FC236}">
                    <a16:creationId xmlns:a16="http://schemas.microsoft.com/office/drawing/2014/main" id="{00000000-0008-0000-0100-00008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129" name="TextBox 128">
            <a:hlinkClick xmlns:r="http://schemas.openxmlformats.org/officeDocument/2006/relationships" r:id="rId20"/>
            <a:extLst>
              <a:ext uri="{FF2B5EF4-FFF2-40B4-BE49-F238E27FC236}">
                <a16:creationId xmlns:a16="http://schemas.microsoft.com/office/drawing/2014/main" id="{00000000-0008-0000-0100-000081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105832</xdr:rowOff>
    </xdr:from>
    <xdr:to>
      <xdr:col>0</xdr:col>
      <xdr:colOff>1452966</xdr:colOff>
      <xdr:row>5</xdr:row>
      <xdr:rowOff>88792</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100-000026000000}"/>
            </a:ext>
          </a:extLst>
        </xdr:cNvPr>
        <xdr:cNvSpPr txBox="1"/>
      </xdr:nvSpPr>
      <xdr:spPr>
        <a:xfrm>
          <a:off x="0" y="816171"/>
          <a:ext cx="1452966" cy="16054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120593</xdr:colOff>
      <xdr:row>7</xdr:row>
      <xdr:rowOff>134475</xdr:rowOff>
    </xdr:to>
    <xdr:grpSp>
      <xdr:nvGrpSpPr>
        <xdr:cNvPr id="42" name="Group 41">
          <a:extLst>
            <a:ext uri="{FF2B5EF4-FFF2-40B4-BE49-F238E27FC236}">
              <a16:creationId xmlns:a16="http://schemas.microsoft.com/office/drawing/2014/main" id="{00000000-0008-0000-1300-00002A000000}"/>
            </a:ext>
          </a:extLst>
        </xdr:cNvPr>
        <xdr:cNvGrpSpPr/>
      </xdr:nvGrpSpPr>
      <xdr:grpSpPr>
        <a:xfrm>
          <a:off x="0" y="0"/>
          <a:ext cx="13084118" cy="1401300"/>
          <a:chOff x="0" y="0"/>
          <a:chExt cx="13402253" cy="1414635"/>
        </a:xfrm>
      </xdr:grpSpPr>
      <xdr:grpSp>
        <xdr:nvGrpSpPr>
          <xdr:cNvPr id="43" name="Group 42">
            <a:extLst>
              <a:ext uri="{FF2B5EF4-FFF2-40B4-BE49-F238E27FC236}">
                <a16:creationId xmlns:a16="http://schemas.microsoft.com/office/drawing/2014/main" id="{00000000-0008-0000-1300-00002B000000}"/>
              </a:ext>
            </a:extLst>
          </xdr:cNvPr>
          <xdr:cNvGrpSpPr/>
        </xdr:nvGrpSpPr>
        <xdr:grpSpPr>
          <a:xfrm>
            <a:off x="0" y="0"/>
            <a:ext cx="13402253" cy="1414635"/>
            <a:chOff x="730464" y="0"/>
            <a:chExt cx="13070783" cy="1467975"/>
          </a:xfrm>
        </xdr:grpSpPr>
        <xdr:grpSp>
          <xdr:nvGrpSpPr>
            <xdr:cNvPr id="45" name="Group 44">
              <a:extLst>
                <a:ext uri="{FF2B5EF4-FFF2-40B4-BE49-F238E27FC236}">
                  <a16:creationId xmlns:a16="http://schemas.microsoft.com/office/drawing/2014/main" id="{00000000-0008-0000-1300-00002D000000}"/>
                </a:ext>
              </a:extLst>
            </xdr:cNvPr>
            <xdr:cNvGrpSpPr/>
          </xdr:nvGrpSpPr>
          <xdr:grpSpPr>
            <a:xfrm>
              <a:off x="2279625" y="802812"/>
              <a:ext cx="9237776" cy="665163"/>
              <a:chOff x="984225" y="802812"/>
              <a:chExt cx="9237776" cy="665163"/>
            </a:xfrm>
          </xdr:grpSpPr>
          <xdr:sp macro="" textlink="">
            <xdr:nvSpPr>
              <xdr:cNvPr id="119" name="TextBox 118">
                <a:hlinkClick xmlns:r="http://schemas.openxmlformats.org/officeDocument/2006/relationships" r:id="rId1"/>
                <a:extLst>
                  <a:ext uri="{FF2B5EF4-FFF2-40B4-BE49-F238E27FC236}">
                    <a16:creationId xmlns:a16="http://schemas.microsoft.com/office/drawing/2014/main" id="{00000000-0008-0000-1300-000077000000}"/>
                  </a:ext>
                </a:extLst>
              </xdr:cNvPr>
              <xdr:cNvSpPr txBox="1"/>
            </xdr:nvSpPr>
            <xdr:spPr>
              <a:xfrm>
                <a:off x="989733"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0" name="TextBox 119">
                <a:hlinkClick xmlns:r="http://schemas.openxmlformats.org/officeDocument/2006/relationships" r:id="rId2"/>
                <a:extLst>
                  <a:ext uri="{FF2B5EF4-FFF2-40B4-BE49-F238E27FC236}">
                    <a16:creationId xmlns:a16="http://schemas.microsoft.com/office/drawing/2014/main" id="{00000000-0008-0000-1300-000078000000}"/>
                  </a:ext>
                </a:extLst>
              </xdr:cNvPr>
              <xdr:cNvSpPr txBox="1"/>
            </xdr:nvSpPr>
            <xdr:spPr>
              <a:xfrm>
                <a:off x="989733" y="1323975"/>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1" name="TextBox 120">
                <a:hlinkClick xmlns:r="http://schemas.openxmlformats.org/officeDocument/2006/relationships" r:id="rId3"/>
                <a:extLst>
                  <a:ext uri="{FF2B5EF4-FFF2-40B4-BE49-F238E27FC236}">
                    <a16:creationId xmlns:a16="http://schemas.microsoft.com/office/drawing/2014/main" id="{00000000-0008-0000-1300-000079000000}"/>
                  </a:ext>
                </a:extLst>
              </xdr:cNvPr>
              <xdr:cNvSpPr txBox="1"/>
            </xdr:nvSpPr>
            <xdr:spPr>
              <a:xfrm>
                <a:off x="7213445" y="1162050"/>
                <a:ext cx="1440714"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2" name="TextBox 121">
                <a:extLst>
                  <a:ext uri="{FF2B5EF4-FFF2-40B4-BE49-F238E27FC236}">
                    <a16:creationId xmlns:a16="http://schemas.microsoft.com/office/drawing/2014/main" id="{00000000-0008-0000-1300-00007A000000}"/>
                  </a:ext>
                </a:extLst>
              </xdr:cNvPr>
              <xdr:cNvSpPr txBox="1"/>
            </xdr:nvSpPr>
            <xdr:spPr>
              <a:xfrm>
                <a:off x="984225" y="802812"/>
                <a:ext cx="1440713"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3" name="TextBox 122">
                <a:hlinkClick xmlns:r="http://schemas.openxmlformats.org/officeDocument/2006/relationships" r:id="rId4"/>
                <a:extLst>
                  <a:ext uri="{FF2B5EF4-FFF2-40B4-BE49-F238E27FC236}">
                    <a16:creationId xmlns:a16="http://schemas.microsoft.com/office/drawing/2014/main" id="{00000000-0008-0000-1300-00007B000000}"/>
                  </a:ext>
                </a:extLst>
              </xdr:cNvPr>
              <xdr:cNvSpPr txBox="1"/>
            </xdr:nvSpPr>
            <xdr:spPr>
              <a:xfrm>
                <a:off x="8781801" y="1161163"/>
                <a:ext cx="14402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6" name="Group 45">
              <a:extLst>
                <a:ext uri="{FF2B5EF4-FFF2-40B4-BE49-F238E27FC236}">
                  <a16:creationId xmlns:a16="http://schemas.microsoft.com/office/drawing/2014/main" id="{00000000-0008-0000-13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5"/>
                <a:extLst>
                  <a:ext uri="{FF2B5EF4-FFF2-40B4-BE49-F238E27FC236}">
                    <a16:creationId xmlns:a16="http://schemas.microsoft.com/office/drawing/2014/main" id="{00000000-0008-0000-13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6"/>
                <a:extLst>
                  <a:ext uri="{FF2B5EF4-FFF2-40B4-BE49-F238E27FC236}">
                    <a16:creationId xmlns:a16="http://schemas.microsoft.com/office/drawing/2014/main" id="{00000000-0008-0000-13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7"/>
                <a:extLst>
                  <a:ext uri="{FF2B5EF4-FFF2-40B4-BE49-F238E27FC236}">
                    <a16:creationId xmlns:a16="http://schemas.microsoft.com/office/drawing/2014/main" id="{00000000-0008-0000-13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3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3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8"/>
                <a:extLst>
                  <a:ext uri="{FF2B5EF4-FFF2-40B4-BE49-F238E27FC236}">
                    <a16:creationId xmlns:a16="http://schemas.microsoft.com/office/drawing/2014/main" id="{00000000-0008-0000-13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9"/>
                <a:extLst>
                  <a:ext uri="{FF2B5EF4-FFF2-40B4-BE49-F238E27FC236}">
                    <a16:creationId xmlns:a16="http://schemas.microsoft.com/office/drawing/2014/main" id="{00000000-0008-0000-13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3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3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10"/>
                <a:extLst>
                  <a:ext uri="{FF2B5EF4-FFF2-40B4-BE49-F238E27FC236}">
                    <a16:creationId xmlns:a16="http://schemas.microsoft.com/office/drawing/2014/main" id="{00000000-0008-0000-13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11"/>
                <a:extLst>
                  <a:ext uri="{FF2B5EF4-FFF2-40B4-BE49-F238E27FC236}">
                    <a16:creationId xmlns:a16="http://schemas.microsoft.com/office/drawing/2014/main" id="{00000000-0008-0000-13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3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3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12"/>
                <a:extLst>
                  <a:ext uri="{FF2B5EF4-FFF2-40B4-BE49-F238E27FC236}">
                    <a16:creationId xmlns:a16="http://schemas.microsoft.com/office/drawing/2014/main" id="{00000000-0008-0000-13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13"/>
                <a:extLst>
                  <a:ext uri="{FF2B5EF4-FFF2-40B4-BE49-F238E27FC236}">
                    <a16:creationId xmlns:a16="http://schemas.microsoft.com/office/drawing/2014/main" id="{00000000-0008-0000-13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3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3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4"/>
                <a:extLst>
                  <a:ext uri="{FF2B5EF4-FFF2-40B4-BE49-F238E27FC236}">
                    <a16:creationId xmlns:a16="http://schemas.microsoft.com/office/drawing/2014/main" id="{00000000-0008-0000-13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5"/>
                <a:extLst>
                  <a:ext uri="{FF2B5EF4-FFF2-40B4-BE49-F238E27FC236}">
                    <a16:creationId xmlns:a16="http://schemas.microsoft.com/office/drawing/2014/main" id="{00000000-0008-0000-13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6"/>
                <a:extLst>
                  <a:ext uri="{FF2B5EF4-FFF2-40B4-BE49-F238E27FC236}">
                    <a16:creationId xmlns:a16="http://schemas.microsoft.com/office/drawing/2014/main" id="{00000000-0008-0000-13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3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7"/>
                <a:extLst>
                  <a:ext uri="{FF2B5EF4-FFF2-40B4-BE49-F238E27FC236}">
                    <a16:creationId xmlns:a16="http://schemas.microsoft.com/office/drawing/2014/main" id="{00000000-0008-0000-13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300-000033000000}"/>
                </a:ext>
              </a:extLst>
            </xdr:cNvPr>
            <xdr:cNvPicPr>
              <a:picLocks noChangeAspect="1"/>
            </xdr:cNvPicPr>
          </xdr:nvPicPr>
          <xdr:blipFill>
            <a:blip xmlns:r="http://schemas.openxmlformats.org/officeDocument/2006/relationships" r:embed="rId18"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3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9"/>
                <a:extLst>
                  <a:ext uri="{FF2B5EF4-FFF2-40B4-BE49-F238E27FC236}">
                    <a16:creationId xmlns:a16="http://schemas.microsoft.com/office/drawing/2014/main" id="{00000000-0008-0000-13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20"/>
                <a:extLst>
                  <a:ext uri="{FF2B5EF4-FFF2-40B4-BE49-F238E27FC236}">
                    <a16:creationId xmlns:a16="http://schemas.microsoft.com/office/drawing/2014/main" id="{00000000-0008-0000-13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3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21"/>
                <a:extLst>
                  <a:ext uri="{FF2B5EF4-FFF2-40B4-BE49-F238E27FC236}">
                    <a16:creationId xmlns:a16="http://schemas.microsoft.com/office/drawing/2014/main" id="{00000000-0008-0000-13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3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22"/>
                <a:extLst>
                  <a:ext uri="{FF2B5EF4-FFF2-40B4-BE49-F238E27FC236}">
                    <a16:creationId xmlns:a16="http://schemas.microsoft.com/office/drawing/2014/main" id="{00000000-0008-0000-13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23"/>
                <a:extLst>
                  <a:ext uri="{FF2B5EF4-FFF2-40B4-BE49-F238E27FC236}">
                    <a16:creationId xmlns:a16="http://schemas.microsoft.com/office/drawing/2014/main" id="{00000000-0008-0000-13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3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4"/>
            <a:extLst>
              <a:ext uri="{FF2B5EF4-FFF2-40B4-BE49-F238E27FC236}">
                <a16:creationId xmlns:a16="http://schemas.microsoft.com/office/drawing/2014/main" id="{00000000-0008-0000-13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272993</xdr:colOff>
      <xdr:row>5</xdr:row>
      <xdr:rowOff>49385</xdr:rowOff>
    </xdr:to>
    <xdr:grpSp>
      <xdr:nvGrpSpPr>
        <xdr:cNvPr id="42" name="Group 41">
          <a:extLst>
            <a:ext uri="{FF2B5EF4-FFF2-40B4-BE49-F238E27FC236}">
              <a16:creationId xmlns:a16="http://schemas.microsoft.com/office/drawing/2014/main" id="{00000000-0008-0000-1400-00002A000000}"/>
            </a:ext>
          </a:extLst>
        </xdr:cNvPr>
        <xdr:cNvGrpSpPr/>
      </xdr:nvGrpSpPr>
      <xdr:grpSpPr>
        <a:xfrm>
          <a:off x="0" y="0"/>
          <a:ext cx="13065068" cy="954260"/>
          <a:chOff x="0" y="0"/>
          <a:chExt cx="13402253" cy="963785"/>
        </a:xfrm>
      </xdr:grpSpPr>
      <xdr:grpSp>
        <xdr:nvGrpSpPr>
          <xdr:cNvPr id="43" name="Group 42">
            <a:extLst>
              <a:ext uri="{FF2B5EF4-FFF2-40B4-BE49-F238E27FC236}">
                <a16:creationId xmlns:a16="http://schemas.microsoft.com/office/drawing/2014/main" id="{00000000-0008-0000-14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14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14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14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14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4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4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4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14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4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4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14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14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4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14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14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4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14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14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14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14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4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4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1400-000039000000}"/>
                  </a:ext>
                </a:extLst>
              </xdr:cNvPr>
              <xdr:cNvSpPr txBox="1"/>
            </xdr:nvSpPr>
            <xdr:spPr>
              <a:xfrm>
                <a:off x="8776630" y="351084"/>
                <a:ext cx="14400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14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4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14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4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14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14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14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85725</xdr:rowOff>
    </xdr:from>
    <xdr:to>
      <xdr:col>1</xdr:col>
      <xdr:colOff>1247775</xdr:colOff>
      <xdr:row>5</xdr:row>
      <xdr:rowOff>76200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1400-000026000000}"/>
            </a:ext>
          </a:extLst>
        </xdr:cNvPr>
        <xdr:cNvSpPr txBox="1"/>
      </xdr:nvSpPr>
      <xdr:spPr>
        <a:xfrm>
          <a:off x="0" y="809625"/>
          <a:ext cx="1438275" cy="171450"/>
        </a:xfrm>
        <a:prstGeom prst="rect">
          <a:avLst/>
        </a:prstGeom>
        <a:solidFill>
          <a:schemeClr val="bg1"/>
        </a:solidFill>
        <a:ln w="9525" cmpd="sng">
          <a:solidFill>
            <a:schemeClr val="bg1">
              <a:alpha val="99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1789373</xdr:colOff>
      <xdr:row>5</xdr:row>
      <xdr:rowOff>49385</xdr:rowOff>
    </xdr:to>
    <xdr:grpSp>
      <xdr:nvGrpSpPr>
        <xdr:cNvPr id="42" name="Group 41">
          <a:extLst>
            <a:ext uri="{FF2B5EF4-FFF2-40B4-BE49-F238E27FC236}">
              <a16:creationId xmlns:a16="http://schemas.microsoft.com/office/drawing/2014/main" id="{00000000-0008-0000-1500-00002A000000}"/>
            </a:ext>
          </a:extLst>
        </xdr:cNvPr>
        <xdr:cNvGrpSpPr/>
      </xdr:nvGrpSpPr>
      <xdr:grpSpPr>
        <a:xfrm>
          <a:off x="0" y="0"/>
          <a:ext cx="13076498" cy="954260"/>
          <a:chOff x="0" y="0"/>
          <a:chExt cx="13402253" cy="963785"/>
        </a:xfrm>
      </xdr:grpSpPr>
      <xdr:grpSp>
        <xdr:nvGrpSpPr>
          <xdr:cNvPr id="43" name="Group 42">
            <a:extLst>
              <a:ext uri="{FF2B5EF4-FFF2-40B4-BE49-F238E27FC236}">
                <a16:creationId xmlns:a16="http://schemas.microsoft.com/office/drawing/2014/main" id="{00000000-0008-0000-1500-00002B000000}"/>
              </a:ext>
            </a:extLst>
          </xdr:cNvPr>
          <xdr:cNvGrpSpPr/>
        </xdr:nvGrpSpPr>
        <xdr:grpSpPr>
          <a:xfrm>
            <a:off x="0" y="0"/>
            <a:ext cx="13402253" cy="963785"/>
            <a:chOff x="730464" y="0"/>
            <a:chExt cx="13070783" cy="1000125"/>
          </a:xfrm>
        </xdr:grpSpPr>
        <xdr:grpSp>
          <xdr:nvGrpSpPr>
            <xdr:cNvPr id="46" name="Group 45">
              <a:extLst>
                <a:ext uri="{FF2B5EF4-FFF2-40B4-BE49-F238E27FC236}">
                  <a16:creationId xmlns:a16="http://schemas.microsoft.com/office/drawing/2014/main" id="{00000000-0008-0000-15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1"/>
                <a:extLst>
                  <a:ext uri="{FF2B5EF4-FFF2-40B4-BE49-F238E27FC236}">
                    <a16:creationId xmlns:a16="http://schemas.microsoft.com/office/drawing/2014/main" id="{00000000-0008-0000-15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2"/>
                <a:extLst>
                  <a:ext uri="{FF2B5EF4-FFF2-40B4-BE49-F238E27FC236}">
                    <a16:creationId xmlns:a16="http://schemas.microsoft.com/office/drawing/2014/main" id="{00000000-0008-0000-15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3"/>
                <a:extLst>
                  <a:ext uri="{FF2B5EF4-FFF2-40B4-BE49-F238E27FC236}">
                    <a16:creationId xmlns:a16="http://schemas.microsoft.com/office/drawing/2014/main" id="{00000000-0008-0000-15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5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5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5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5"/>
                <a:extLst>
                  <a:ext uri="{FF2B5EF4-FFF2-40B4-BE49-F238E27FC236}">
                    <a16:creationId xmlns:a16="http://schemas.microsoft.com/office/drawing/2014/main" id="{00000000-0008-0000-15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5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500-000030000000}"/>
                </a:ext>
              </a:extLst>
            </xdr:cNvPr>
            <xdr:cNvGrpSpPr/>
          </xdr:nvGrpSpPr>
          <xdr:grpSpPr>
            <a:xfrm>
              <a:off x="5374356" y="0"/>
              <a:ext cx="1475827" cy="663813"/>
              <a:chOff x="4078956" y="0"/>
              <a:chExt cx="1475827" cy="663813"/>
            </a:xfrm>
          </xdr:grpSpPr>
          <xdr:sp macro="" textlink="">
            <xdr:nvSpPr>
              <xdr:cNvPr id="69" name="TextBox 68">
                <a:hlinkClick xmlns:r="http://schemas.openxmlformats.org/officeDocument/2006/relationships" r:id="rId6"/>
                <a:extLst>
                  <a:ext uri="{FF2B5EF4-FFF2-40B4-BE49-F238E27FC236}">
                    <a16:creationId xmlns:a16="http://schemas.microsoft.com/office/drawing/2014/main" id="{00000000-0008-0000-1500-000045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0" name="TextBox 69">
                <a:hlinkClick xmlns:r="http://schemas.openxmlformats.org/officeDocument/2006/relationships" r:id="rId7"/>
                <a:extLst>
                  <a:ext uri="{FF2B5EF4-FFF2-40B4-BE49-F238E27FC236}">
                    <a16:creationId xmlns:a16="http://schemas.microsoft.com/office/drawing/2014/main" id="{00000000-0008-0000-1500-000046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1" name="TextBox 70">
                <a:extLst>
                  <a:ext uri="{FF2B5EF4-FFF2-40B4-BE49-F238E27FC236}">
                    <a16:creationId xmlns:a16="http://schemas.microsoft.com/office/drawing/2014/main" id="{00000000-0008-0000-1500-000047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500-000031000000}"/>
                </a:ext>
              </a:extLst>
            </xdr:cNvPr>
            <xdr:cNvGrpSpPr/>
          </xdr:nvGrpSpPr>
          <xdr:grpSpPr>
            <a:xfrm>
              <a:off x="6949918" y="0"/>
              <a:ext cx="1474511" cy="663813"/>
              <a:chOff x="5654518" y="0"/>
              <a:chExt cx="1474511" cy="663813"/>
            </a:xfrm>
          </xdr:grpSpPr>
          <xdr:sp macro="" textlink="">
            <xdr:nvSpPr>
              <xdr:cNvPr id="66" name="TextBox 65">
                <a:hlinkClick xmlns:r="http://schemas.openxmlformats.org/officeDocument/2006/relationships" r:id="rId8"/>
                <a:extLst>
                  <a:ext uri="{FF2B5EF4-FFF2-40B4-BE49-F238E27FC236}">
                    <a16:creationId xmlns:a16="http://schemas.microsoft.com/office/drawing/2014/main" id="{00000000-0008-0000-1500-000042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7" name="TextBox 66">
                <a:hlinkClick xmlns:r="http://schemas.openxmlformats.org/officeDocument/2006/relationships" r:id="rId9"/>
                <a:extLst>
                  <a:ext uri="{FF2B5EF4-FFF2-40B4-BE49-F238E27FC236}">
                    <a16:creationId xmlns:a16="http://schemas.microsoft.com/office/drawing/2014/main" id="{00000000-0008-0000-1500-000043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8" name="TextBox 67">
                <a:extLst>
                  <a:ext uri="{FF2B5EF4-FFF2-40B4-BE49-F238E27FC236}">
                    <a16:creationId xmlns:a16="http://schemas.microsoft.com/office/drawing/2014/main" id="{00000000-0008-0000-1500-000044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5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0"/>
                <a:extLst>
                  <a:ext uri="{FF2B5EF4-FFF2-40B4-BE49-F238E27FC236}">
                    <a16:creationId xmlns:a16="http://schemas.microsoft.com/office/drawing/2014/main" id="{00000000-0008-0000-15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2" name="TextBox 61">
                <a:hlinkClick xmlns:r="http://schemas.openxmlformats.org/officeDocument/2006/relationships" r:id="rId11"/>
                <a:extLst>
                  <a:ext uri="{FF2B5EF4-FFF2-40B4-BE49-F238E27FC236}">
                    <a16:creationId xmlns:a16="http://schemas.microsoft.com/office/drawing/2014/main" id="{00000000-0008-0000-1500-00003E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3" name="TextBox 62">
                <a:hlinkClick xmlns:r="http://schemas.openxmlformats.org/officeDocument/2006/relationships" r:id="rId12"/>
                <a:extLst>
                  <a:ext uri="{FF2B5EF4-FFF2-40B4-BE49-F238E27FC236}">
                    <a16:creationId xmlns:a16="http://schemas.microsoft.com/office/drawing/2014/main" id="{00000000-0008-0000-1500-00003F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4" name="TextBox 63">
                <a:extLst>
                  <a:ext uri="{FF2B5EF4-FFF2-40B4-BE49-F238E27FC236}">
                    <a16:creationId xmlns:a16="http://schemas.microsoft.com/office/drawing/2014/main" id="{00000000-0008-0000-1500-000040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3"/>
                <a:extLst>
                  <a:ext uri="{FF2B5EF4-FFF2-40B4-BE49-F238E27FC236}">
                    <a16:creationId xmlns:a16="http://schemas.microsoft.com/office/drawing/2014/main" id="{00000000-0008-0000-1500-000041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500-000033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5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15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1500-00003A000000}"/>
                  </a:ext>
                </a:extLst>
              </xdr:cNvPr>
              <xdr:cNvSpPr txBox="1"/>
            </xdr:nvSpPr>
            <xdr:spPr>
              <a:xfrm>
                <a:off x="8776629" y="510288"/>
                <a:ext cx="14400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5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7"/>
                <a:extLst>
                  <a:ext uri="{FF2B5EF4-FFF2-40B4-BE49-F238E27FC236}">
                    <a16:creationId xmlns:a16="http://schemas.microsoft.com/office/drawing/2014/main" id="{00000000-0008-0000-15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5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00000-0008-0000-15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0000000-0008-0000-15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5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0"/>
            <a:extLst>
              <a:ext uri="{FF2B5EF4-FFF2-40B4-BE49-F238E27FC236}">
                <a16:creationId xmlns:a16="http://schemas.microsoft.com/office/drawing/2014/main" id="{00000000-0008-0000-15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1247775</xdr:colOff>
      <xdr:row>5</xdr:row>
      <xdr:rowOff>47625</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1500-000026000000}"/>
            </a:ext>
          </a:extLst>
        </xdr:cNvPr>
        <xdr:cNvSpPr txBox="1"/>
      </xdr:nvSpPr>
      <xdr:spPr>
        <a:xfrm>
          <a:off x="0" y="800100"/>
          <a:ext cx="1438275" cy="1524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5</xdr:col>
      <xdr:colOff>0</xdr:colOff>
      <xdr:row>10</xdr:row>
      <xdr:rowOff>137160</xdr:rowOff>
    </xdr:from>
    <xdr:to>
      <xdr:col>12</xdr:col>
      <xdr:colOff>268800</xdr:colOff>
      <xdr:row>46</xdr:row>
      <xdr:rowOff>149055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655820" y="1645920"/>
              <a:ext cx="4642680" cy="666415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𝑊𝑒𝑖𝑔h𝑡𝑒𝑑</m:t>
                    </m:r>
                    <m:r>
                      <a:rPr lang="en-CA" sz="1100" b="0" i="1">
                        <a:latin typeface="Cambria Math" panose="02040503050406030204" pitchFamily="18" charset="0"/>
                      </a:rPr>
                      <m:t> </m:t>
                    </m:r>
                    <m:r>
                      <a:rPr lang="en-CA" sz="1100" b="0" i="1">
                        <a:latin typeface="Cambria Math" panose="02040503050406030204" pitchFamily="18" charset="0"/>
                      </a:rPr>
                      <m:t>𝐴𝑣𝑒𝑟𝑎𝑔𝑒</m:t>
                    </m:r>
                    <m:r>
                      <a:rPr lang="en-CA" sz="1100" b="0" i="1">
                        <a:latin typeface="Cambria Math" panose="02040503050406030204" pitchFamily="18" charset="0"/>
                      </a:rPr>
                      <m:t> </m:t>
                    </m:r>
                    <m:r>
                      <a:rPr lang="en-CA" sz="1100" b="0" i="1">
                        <a:latin typeface="Cambria Math" panose="02040503050406030204" pitchFamily="18" charset="0"/>
                      </a:rPr>
                      <m:t>𝑊𝑎𝑔𝑒</m:t>
                    </m:r>
                    <m:r>
                      <a:rPr lang="en-CA" sz="1100" b="0" i="1">
                        <a:latin typeface="Cambria Math" panose="02040503050406030204" pitchFamily="18" charset="0"/>
                      </a:rPr>
                      <m:t> </m:t>
                    </m:r>
                    <m:r>
                      <a:rPr lang="en-CA" sz="1100" b="0" i="1">
                        <a:latin typeface="Cambria Math" panose="02040503050406030204" pitchFamily="18" charset="0"/>
                      </a:rPr>
                      <m:t>𝑅𝑎𝑡𝑒</m:t>
                    </m:r>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𝑊𝑎𝑔𝑒𝑠</m:t>
                        </m:r>
                      </m:num>
                      <m:den>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𝑃𝑎𝑖𝑑</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𝐻𝑜𝑢𝑟𝑠</m:t>
                        </m:r>
                      </m:den>
                    </m:f>
                  </m:oMath>
                </m:oMathPara>
              </a14:m>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$15.00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$16.00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$17.00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CA" b="0" i="1">
                            <a:effectLst/>
                            <a:latin typeface="Cambria Math" panose="02040503050406030204" pitchFamily="18" charset="0"/>
                          </a:rPr>
                        </m:ctrlPr>
                      </m:fPr>
                      <m:num>
                        <m:r>
                          <a:rPr lang="en-CA" b="0" i="1">
                            <a:effectLst/>
                            <a:latin typeface="Cambria Math" panose="02040503050406030204" pitchFamily="18" charset="0"/>
                          </a:rPr>
                          <m:t>1,092</m:t>
                        </m:r>
                        <m:r>
                          <a:rPr lang="en-CA" b="0" i="1">
                            <a:effectLst/>
                            <a:latin typeface="Cambria Math" panose="02040503050406030204" pitchFamily="18" charset="0"/>
                            <a:ea typeface="Cambria Math" panose="02040503050406030204" pitchFamily="18" charset="0"/>
                          </a:rPr>
                          <m:t>×$15.00+1,456×$16.00+1,820×$17.00</m:t>
                        </m:r>
                      </m:num>
                      <m:den>
                        <m:r>
                          <a:rPr lang="en-CA" b="0" i="1">
                            <a:effectLst/>
                            <a:latin typeface="Cambria Math" panose="02040503050406030204" pitchFamily="18" charset="0"/>
                          </a:rPr>
                          <m:t>1,092+1,456+1,820</m:t>
                        </m:r>
                      </m:den>
                    </m:f>
                    <m:r>
                      <a:rPr lang="en-CA" b="0" i="1">
                        <a:effectLst/>
                        <a:latin typeface="Cambria Math" panose="02040503050406030204" pitchFamily="18" charset="0"/>
                      </a:rPr>
                      <m:t>=</m:t>
                    </m:r>
                    <m:f>
                      <m:fPr>
                        <m:ctrlPr>
                          <a:rPr lang="en-CA" b="0" i="1">
                            <a:effectLst/>
                            <a:latin typeface="Cambria Math" panose="02040503050406030204" pitchFamily="18" charset="0"/>
                          </a:rPr>
                        </m:ctrlPr>
                      </m:fPr>
                      <m:num>
                        <m:r>
                          <a:rPr lang="en-CA" b="0" i="1">
                            <a:effectLst/>
                            <a:latin typeface="Cambria Math" panose="02040503050406030204" pitchFamily="18" charset="0"/>
                          </a:rPr>
                          <m:t>$70,616</m:t>
                        </m:r>
                      </m:num>
                      <m:den>
                        <m:r>
                          <a:rPr lang="en-CA" b="0" i="1">
                            <a:effectLst/>
                            <a:latin typeface="Cambria Math" panose="02040503050406030204" pitchFamily="18" charset="0"/>
                          </a:rPr>
                          <m:t>4,368</m:t>
                        </m:r>
                      </m:den>
                    </m:f>
                    <m:r>
                      <a:rPr lang="en-CA" b="0" i="1">
                        <a:effectLst/>
                        <a:latin typeface="Cambria Math" panose="02040503050406030204" pitchFamily="18" charset="0"/>
                      </a:rPr>
                      <m:t>=$16.17</m:t>
                    </m:r>
                  </m:oMath>
                </m:oMathPara>
              </a14:m>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Choice>
      <mc:Fallback xmlns="">
        <xdr:sp macro="" textlink="">
          <xdr:nvSpPr>
            <xdr:cNvPr id="6" name="TextBox 5"/>
            <xdr:cNvSpPr txBox="1"/>
          </xdr:nvSpPr>
          <xdr:spPr>
            <a:xfrm>
              <a:off x="4655820" y="1645920"/>
              <a:ext cx="4642680" cy="666415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r>
                <a:rPr lang="en-CA" sz="1100" b="0" i="0">
                  <a:latin typeface="Cambria Math" panose="02040503050406030204" pitchFamily="18" charset="0"/>
                </a:rPr>
                <a:t>𝑊𝑒𝑖𝑔ℎ𝑡𝑒𝑑 𝐴𝑣𝑒𝑟𝑎𝑔𝑒 𝑊𝑎𝑔𝑒 𝑅𝑎𝑡𝑒=(𝑇𝑜𝑡𝑎𝑙 𝑆𝑡𝑟𝑎𝑖𝑔ℎ𝑡 𝑇𝑖𝑚𝑒 𝑊𝑎𝑔𝑒𝑠)/(𝑇𝑜𝑡𝑎𝑙 𝑃𝑎𝑖𝑑 𝑆𝑡𝑟𝑎𝑖𝑔ℎ𝑡 𝑇𝑖𝑚𝑒 𝐻𝑜𝑢𝑟𝑠)</a:t>
              </a:r>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$15.00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$16.00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$17.00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b="0" i="0">
                  <a:effectLst/>
                  <a:latin typeface="Cambria Math" panose="02040503050406030204" pitchFamily="18" charset="0"/>
                </a:rPr>
                <a:t>(1,092</a:t>
              </a:r>
              <a:r>
                <a:rPr lang="en-CA" b="0" i="0">
                  <a:effectLst/>
                  <a:latin typeface="Cambria Math" panose="02040503050406030204" pitchFamily="18" charset="0"/>
                  <a:ea typeface="Cambria Math" panose="02040503050406030204" pitchFamily="18" charset="0"/>
                </a:rPr>
                <a:t>×$15.00+1,456×$16.00+1,820×$17.00)/(</a:t>
              </a:r>
              <a:r>
                <a:rPr lang="en-CA" b="0" i="0">
                  <a:effectLst/>
                  <a:latin typeface="Cambria Math" panose="02040503050406030204" pitchFamily="18" charset="0"/>
                </a:rPr>
                <a:t>1,092+1,456+1,820)=$70,616/4,368=$16.17</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Fallback>
    </mc:AlternateContent>
    <xdr:clientData/>
  </xdr:twoCellAnchor>
  <xdr:twoCellAnchor>
    <xdr:from>
      <xdr:col>0</xdr:col>
      <xdr:colOff>0</xdr:colOff>
      <xdr:row>0</xdr:row>
      <xdr:rowOff>0</xdr:rowOff>
    </xdr:from>
    <xdr:to>
      <xdr:col>18</xdr:col>
      <xdr:colOff>623513</xdr:colOff>
      <xdr:row>5</xdr:row>
      <xdr:rowOff>49385</xdr:rowOff>
    </xdr:to>
    <xdr:grpSp>
      <xdr:nvGrpSpPr>
        <xdr:cNvPr id="43" name="Group 42">
          <a:extLst>
            <a:ext uri="{FF2B5EF4-FFF2-40B4-BE49-F238E27FC236}">
              <a16:creationId xmlns:a16="http://schemas.microsoft.com/office/drawing/2014/main" id="{00000000-0008-0000-1600-00002B000000}"/>
            </a:ext>
          </a:extLst>
        </xdr:cNvPr>
        <xdr:cNvGrpSpPr/>
      </xdr:nvGrpSpPr>
      <xdr:grpSpPr>
        <a:xfrm>
          <a:off x="0" y="0"/>
          <a:ext cx="13072688" cy="954260"/>
          <a:chOff x="0" y="0"/>
          <a:chExt cx="13402253" cy="963785"/>
        </a:xfrm>
      </xdr:grpSpPr>
      <xdr:grpSp>
        <xdr:nvGrpSpPr>
          <xdr:cNvPr id="44" name="Group 43">
            <a:extLst>
              <a:ext uri="{FF2B5EF4-FFF2-40B4-BE49-F238E27FC236}">
                <a16:creationId xmlns:a16="http://schemas.microsoft.com/office/drawing/2014/main" id="{00000000-0008-0000-1600-00002C000000}"/>
              </a:ext>
            </a:extLst>
          </xdr:cNvPr>
          <xdr:cNvGrpSpPr/>
        </xdr:nvGrpSpPr>
        <xdr:grpSpPr>
          <a:xfrm>
            <a:off x="0" y="0"/>
            <a:ext cx="13402253" cy="963785"/>
            <a:chOff x="730464" y="0"/>
            <a:chExt cx="13070783" cy="1000125"/>
          </a:xfrm>
        </xdr:grpSpPr>
        <xdr:grpSp>
          <xdr:nvGrpSpPr>
            <xdr:cNvPr id="71" name="Group 70">
              <a:extLst>
                <a:ext uri="{FF2B5EF4-FFF2-40B4-BE49-F238E27FC236}">
                  <a16:creationId xmlns:a16="http://schemas.microsoft.com/office/drawing/2014/main" id="{00000000-0008-0000-1600-000047000000}"/>
                </a:ext>
              </a:extLst>
            </xdr:cNvPr>
            <xdr:cNvGrpSpPr/>
          </xdr:nvGrpSpPr>
          <xdr:grpSpPr>
            <a:xfrm>
              <a:off x="2273700" y="0"/>
              <a:ext cx="1481318" cy="825738"/>
              <a:chOff x="978300" y="0"/>
              <a:chExt cx="1481318" cy="825738"/>
            </a:xfrm>
          </xdr:grpSpPr>
          <xdr:sp macro="" textlink="">
            <xdr:nvSpPr>
              <xdr:cNvPr id="108" name="TextBox 107">
                <a:hlinkClick xmlns:r="http://schemas.openxmlformats.org/officeDocument/2006/relationships" r:id="rId1"/>
                <a:extLst>
                  <a:ext uri="{FF2B5EF4-FFF2-40B4-BE49-F238E27FC236}">
                    <a16:creationId xmlns:a16="http://schemas.microsoft.com/office/drawing/2014/main" id="{00000000-0008-0000-1600-00006C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9" name="TextBox 108">
                <a:hlinkClick xmlns:r="http://schemas.openxmlformats.org/officeDocument/2006/relationships" r:id="rId2"/>
                <a:extLst>
                  <a:ext uri="{FF2B5EF4-FFF2-40B4-BE49-F238E27FC236}">
                    <a16:creationId xmlns:a16="http://schemas.microsoft.com/office/drawing/2014/main" id="{00000000-0008-0000-1600-00006D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0" name="TextBox 109">
                <a:hlinkClick xmlns:r="http://schemas.openxmlformats.org/officeDocument/2006/relationships" r:id="rId3"/>
                <a:extLst>
                  <a:ext uri="{FF2B5EF4-FFF2-40B4-BE49-F238E27FC236}">
                    <a16:creationId xmlns:a16="http://schemas.microsoft.com/office/drawing/2014/main" id="{00000000-0008-0000-1600-00006E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00000000-0008-0000-1600-00006F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80" name="Group 79">
              <a:extLst>
                <a:ext uri="{FF2B5EF4-FFF2-40B4-BE49-F238E27FC236}">
                  <a16:creationId xmlns:a16="http://schemas.microsoft.com/office/drawing/2014/main" id="{00000000-0008-0000-1600-000050000000}"/>
                </a:ext>
              </a:extLst>
            </xdr:cNvPr>
            <xdr:cNvGrpSpPr/>
          </xdr:nvGrpSpPr>
          <xdr:grpSpPr>
            <a:xfrm>
              <a:off x="3826089" y="0"/>
              <a:ext cx="1474512" cy="663813"/>
              <a:chOff x="2530689" y="0"/>
              <a:chExt cx="1474512" cy="663813"/>
            </a:xfrm>
          </xdr:grpSpPr>
          <xdr:sp macro="" textlink="">
            <xdr:nvSpPr>
              <xdr:cNvPr id="105" name="TextBox 104">
                <a:hlinkClick xmlns:r="http://schemas.openxmlformats.org/officeDocument/2006/relationships" r:id="rId4"/>
                <a:extLst>
                  <a:ext uri="{FF2B5EF4-FFF2-40B4-BE49-F238E27FC236}">
                    <a16:creationId xmlns:a16="http://schemas.microsoft.com/office/drawing/2014/main" id="{00000000-0008-0000-1600-000069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6" name="TextBox 105">
                <a:hlinkClick xmlns:r="http://schemas.openxmlformats.org/officeDocument/2006/relationships" r:id="rId5"/>
                <a:extLst>
                  <a:ext uri="{FF2B5EF4-FFF2-40B4-BE49-F238E27FC236}">
                    <a16:creationId xmlns:a16="http://schemas.microsoft.com/office/drawing/2014/main" id="{00000000-0008-0000-1600-00006A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7" name="TextBox 106">
                <a:extLst>
                  <a:ext uri="{FF2B5EF4-FFF2-40B4-BE49-F238E27FC236}">
                    <a16:creationId xmlns:a16="http://schemas.microsoft.com/office/drawing/2014/main" id="{00000000-0008-0000-1600-00006B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81" name="Group 80">
              <a:extLst>
                <a:ext uri="{FF2B5EF4-FFF2-40B4-BE49-F238E27FC236}">
                  <a16:creationId xmlns:a16="http://schemas.microsoft.com/office/drawing/2014/main" id="{00000000-0008-0000-1600-000051000000}"/>
                </a:ext>
              </a:extLst>
            </xdr:cNvPr>
            <xdr:cNvGrpSpPr/>
          </xdr:nvGrpSpPr>
          <xdr:grpSpPr>
            <a:xfrm>
              <a:off x="5374356" y="0"/>
              <a:ext cx="1475827" cy="663813"/>
              <a:chOff x="4078956" y="0"/>
              <a:chExt cx="1475827" cy="663813"/>
            </a:xfrm>
          </xdr:grpSpPr>
          <xdr:sp macro="" textlink="">
            <xdr:nvSpPr>
              <xdr:cNvPr id="102" name="TextBox 101">
                <a:hlinkClick xmlns:r="http://schemas.openxmlformats.org/officeDocument/2006/relationships" r:id="rId6"/>
                <a:extLst>
                  <a:ext uri="{FF2B5EF4-FFF2-40B4-BE49-F238E27FC236}">
                    <a16:creationId xmlns:a16="http://schemas.microsoft.com/office/drawing/2014/main" id="{00000000-0008-0000-1600-000066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3" name="TextBox 102">
                <a:hlinkClick xmlns:r="http://schemas.openxmlformats.org/officeDocument/2006/relationships" r:id="rId7"/>
                <a:extLst>
                  <a:ext uri="{FF2B5EF4-FFF2-40B4-BE49-F238E27FC236}">
                    <a16:creationId xmlns:a16="http://schemas.microsoft.com/office/drawing/2014/main" id="{00000000-0008-0000-1600-000067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4" name="TextBox 103">
                <a:extLst>
                  <a:ext uri="{FF2B5EF4-FFF2-40B4-BE49-F238E27FC236}">
                    <a16:creationId xmlns:a16="http://schemas.microsoft.com/office/drawing/2014/main" id="{00000000-0008-0000-1600-000068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2" name="Group 81">
              <a:extLst>
                <a:ext uri="{FF2B5EF4-FFF2-40B4-BE49-F238E27FC236}">
                  <a16:creationId xmlns:a16="http://schemas.microsoft.com/office/drawing/2014/main" id="{00000000-0008-0000-1600-000052000000}"/>
                </a:ext>
              </a:extLst>
            </xdr:cNvPr>
            <xdr:cNvGrpSpPr/>
          </xdr:nvGrpSpPr>
          <xdr:grpSpPr>
            <a:xfrm>
              <a:off x="6949918" y="0"/>
              <a:ext cx="1474511" cy="663813"/>
              <a:chOff x="5654518" y="0"/>
              <a:chExt cx="1474511" cy="663813"/>
            </a:xfrm>
          </xdr:grpSpPr>
          <xdr:sp macro="" textlink="">
            <xdr:nvSpPr>
              <xdr:cNvPr id="99" name="TextBox 98">
                <a:hlinkClick xmlns:r="http://schemas.openxmlformats.org/officeDocument/2006/relationships" r:id="rId8"/>
                <a:extLst>
                  <a:ext uri="{FF2B5EF4-FFF2-40B4-BE49-F238E27FC236}">
                    <a16:creationId xmlns:a16="http://schemas.microsoft.com/office/drawing/2014/main" id="{00000000-0008-0000-1600-000063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0" name="TextBox 99">
                <a:hlinkClick xmlns:r="http://schemas.openxmlformats.org/officeDocument/2006/relationships" r:id="rId9"/>
                <a:extLst>
                  <a:ext uri="{FF2B5EF4-FFF2-40B4-BE49-F238E27FC236}">
                    <a16:creationId xmlns:a16="http://schemas.microsoft.com/office/drawing/2014/main" id="{00000000-0008-0000-1600-000064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1" name="TextBox 100">
                <a:extLst>
                  <a:ext uri="{FF2B5EF4-FFF2-40B4-BE49-F238E27FC236}">
                    <a16:creationId xmlns:a16="http://schemas.microsoft.com/office/drawing/2014/main" id="{00000000-0008-0000-1600-000065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3" name="Group 82">
              <a:extLst>
                <a:ext uri="{FF2B5EF4-FFF2-40B4-BE49-F238E27FC236}">
                  <a16:creationId xmlns:a16="http://schemas.microsoft.com/office/drawing/2014/main" id="{00000000-0008-0000-1600-000053000000}"/>
                </a:ext>
              </a:extLst>
            </xdr:cNvPr>
            <xdr:cNvGrpSpPr/>
          </xdr:nvGrpSpPr>
          <xdr:grpSpPr>
            <a:xfrm>
              <a:off x="8511832" y="0"/>
              <a:ext cx="1474511" cy="978138"/>
              <a:chOff x="7216432" y="0"/>
              <a:chExt cx="1474511" cy="978138"/>
            </a:xfrm>
          </xdr:grpSpPr>
          <xdr:sp macro="" textlink="">
            <xdr:nvSpPr>
              <xdr:cNvPr id="94" name="TextBox 93">
                <a:hlinkClick xmlns:r="http://schemas.openxmlformats.org/officeDocument/2006/relationships" r:id="rId10"/>
                <a:extLst>
                  <a:ext uri="{FF2B5EF4-FFF2-40B4-BE49-F238E27FC236}">
                    <a16:creationId xmlns:a16="http://schemas.microsoft.com/office/drawing/2014/main" id="{00000000-0008-0000-1600-00005E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5" name="TextBox 94">
                <a:hlinkClick xmlns:r="http://schemas.openxmlformats.org/officeDocument/2006/relationships" r:id="rId11"/>
                <a:extLst>
                  <a:ext uri="{FF2B5EF4-FFF2-40B4-BE49-F238E27FC236}">
                    <a16:creationId xmlns:a16="http://schemas.microsoft.com/office/drawing/2014/main" id="{00000000-0008-0000-1600-00005F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6" name="TextBox 95">
                <a:hlinkClick xmlns:r="http://schemas.openxmlformats.org/officeDocument/2006/relationships" r:id="rId12"/>
                <a:extLst>
                  <a:ext uri="{FF2B5EF4-FFF2-40B4-BE49-F238E27FC236}">
                    <a16:creationId xmlns:a16="http://schemas.microsoft.com/office/drawing/2014/main" id="{00000000-0008-0000-1600-000060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7" name="TextBox 96">
                <a:extLst>
                  <a:ext uri="{FF2B5EF4-FFF2-40B4-BE49-F238E27FC236}">
                    <a16:creationId xmlns:a16="http://schemas.microsoft.com/office/drawing/2014/main" id="{00000000-0008-0000-1600-000061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8" name="TextBox 97">
                <a:hlinkClick xmlns:r="http://schemas.openxmlformats.org/officeDocument/2006/relationships" r:id="rId13"/>
                <a:extLst>
                  <a:ext uri="{FF2B5EF4-FFF2-40B4-BE49-F238E27FC236}">
                    <a16:creationId xmlns:a16="http://schemas.microsoft.com/office/drawing/2014/main" id="{00000000-0008-0000-1600-000062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84" name="Picture 83" descr="image001.jpg">
              <a:extLst>
                <a:ext uri="{FF2B5EF4-FFF2-40B4-BE49-F238E27FC236}">
                  <a16:creationId xmlns:a16="http://schemas.microsoft.com/office/drawing/2014/main" id="{00000000-0008-0000-1600-000054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85" name="Group 84">
              <a:extLst>
                <a:ext uri="{FF2B5EF4-FFF2-40B4-BE49-F238E27FC236}">
                  <a16:creationId xmlns:a16="http://schemas.microsoft.com/office/drawing/2014/main" id="{00000000-0008-0000-1600-000055000000}"/>
                </a:ext>
              </a:extLst>
            </xdr:cNvPr>
            <xdr:cNvGrpSpPr/>
          </xdr:nvGrpSpPr>
          <xdr:grpSpPr>
            <a:xfrm>
              <a:off x="10067925" y="0"/>
              <a:ext cx="1480287" cy="820275"/>
              <a:chOff x="8772525" y="0"/>
              <a:chExt cx="1480287" cy="820275"/>
            </a:xfrm>
          </xdr:grpSpPr>
          <xdr:sp macro="" textlink="">
            <xdr:nvSpPr>
              <xdr:cNvPr id="90" name="TextBox 89">
                <a:hlinkClick xmlns:r="http://schemas.openxmlformats.org/officeDocument/2006/relationships" r:id="rId15"/>
                <a:extLst>
                  <a:ext uri="{FF2B5EF4-FFF2-40B4-BE49-F238E27FC236}">
                    <a16:creationId xmlns:a16="http://schemas.microsoft.com/office/drawing/2014/main" id="{00000000-0008-0000-1600-00005A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1" name="TextBox 90">
                <a:hlinkClick xmlns:r="http://schemas.openxmlformats.org/officeDocument/2006/relationships" r:id="rId16"/>
                <a:extLst>
                  <a:ext uri="{FF2B5EF4-FFF2-40B4-BE49-F238E27FC236}">
                    <a16:creationId xmlns:a16="http://schemas.microsoft.com/office/drawing/2014/main" id="{00000000-0008-0000-1600-00005B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2" name="TextBox 91">
                <a:extLst>
                  <a:ext uri="{FF2B5EF4-FFF2-40B4-BE49-F238E27FC236}">
                    <a16:creationId xmlns:a16="http://schemas.microsoft.com/office/drawing/2014/main" id="{00000000-0008-0000-1600-00005C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3" name="TextBox 92">
                <a:hlinkClick xmlns:r="http://schemas.openxmlformats.org/officeDocument/2006/relationships" r:id="rId17"/>
                <a:extLst>
                  <a:ext uri="{FF2B5EF4-FFF2-40B4-BE49-F238E27FC236}">
                    <a16:creationId xmlns:a16="http://schemas.microsoft.com/office/drawing/2014/main" id="{00000000-0008-0000-1600-00005D000000}"/>
                  </a:ext>
                </a:extLst>
              </xdr:cNvPr>
              <xdr:cNvSpPr txBox="1"/>
            </xdr:nvSpPr>
            <xdr:spPr>
              <a:xfrm>
                <a:off x="8772525" y="676275"/>
                <a:ext cx="14400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6" name="Group 85">
              <a:extLst>
                <a:ext uri="{FF2B5EF4-FFF2-40B4-BE49-F238E27FC236}">
                  <a16:creationId xmlns:a16="http://schemas.microsoft.com/office/drawing/2014/main" id="{00000000-0008-0000-1600-000056000000}"/>
                </a:ext>
              </a:extLst>
            </xdr:cNvPr>
            <xdr:cNvGrpSpPr/>
          </xdr:nvGrpSpPr>
          <xdr:grpSpPr>
            <a:xfrm>
              <a:off x="730464" y="0"/>
              <a:ext cx="1474512" cy="663813"/>
              <a:chOff x="2530689" y="0"/>
              <a:chExt cx="1474512" cy="663813"/>
            </a:xfrm>
          </xdr:grpSpPr>
          <xdr:sp macro="" textlink="">
            <xdr:nvSpPr>
              <xdr:cNvPr id="87" name="TextBox 86">
                <a:hlinkClick xmlns:r="http://schemas.openxmlformats.org/officeDocument/2006/relationships" r:id="rId18"/>
                <a:extLst>
                  <a:ext uri="{FF2B5EF4-FFF2-40B4-BE49-F238E27FC236}">
                    <a16:creationId xmlns:a16="http://schemas.microsoft.com/office/drawing/2014/main" id="{00000000-0008-0000-1600-000057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88" name="TextBox 87">
                <a:hlinkClick xmlns:r="http://schemas.openxmlformats.org/officeDocument/2006/relationships" r:id="rId19"/>
                <a:extLst>
                  <a:ext uri="{FF2B5EF4-FFF2-40B4-BE49-F238E27FC236}">
                    <a16:creationId xmlns:a16="http://schemas.microsoft.com/office/drawing/2014/main" id="{00000000-0008-0000-1600-000058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89" name="TextBox 88">
                <a:extLst>
                  <a:ext uri="{FF2B5EF4-FFF2-40B4-BE49-F238E27FC236}">
                    <a16:creationId xmlns:a16="http://schemas.microsoft.com/office/drawing/2014/main" id="{00000000-0008-0000-1600-000059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67" name="TextBox 66">
            <a:hlinkClick xmlns:r="http://schemas.openxmlformats.org/officeDocument/2006/relationships" r:id="rId20"/>
            <a:extLst>
              <a:ext uri="{FF2B5EF4-FFF2-40B4-BE49-F238E27FC236}">
                <a16:creationId xmlns:a16="http://schemas.microsoft.com/office/drawing/2014/main" id="{00000000-0008-0000-1600-000043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76199</xdr:rowOff>
    </xdr:from>
    <xdr:to>
      <xdr:col>1</xdr:col>
      <xdr:colOff>1238250</xdr:colOff>
      <xdr:row>5</xdr:row>
      <xdr:rowOff>76199</xdr:rowOff>
    </xdr:to>
    <xdr:sp macro="" textlink="">
      <xdr:nvSpPr>
        <xdr:cNvPr id="39" name="TextBox 38">
          <a:hlinkClick xmlns:r="http://schemas.openxmlformats.org/officeDocument/2006/relationships" r:id="rId21"/>
          <a:extLst>
            <a:ext uri="{FF2B5EF4-FFF2-40B4-BE49-F238E27FC236}">
              <a16:creationId xmlns:a16="http://schemas.microsoft.com/office/drawing/2014/main" id="{00000000-0008-0000-1600-000027000000}"/>
            </a:ext>
          </a:extLst>
        </xdr:cNvPr>
        <xdr:cNvSpPr txBox="1"/>
      </xdr:nvSpPr>
      <xdr:spPr>
        <a:xfrm>
          <a:off x="1" y="800099"/>
          <a:ext cx="1438274" cy="1809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433013</xdr:colOff>
      <xdr:row>7</xdr:row>
      <xdr:rowOff>134475</xdr:rowOff>
    </xdr:to>
    <xdr:grpSp>
      <xdr:nvGrpSpPr>
        <xdr:cNvPr id="42" name="Group 41">
          <a:extLst>
            <a:ext uri="{FF2B5EF4-FFF2-40B4-BE49-F238E27FC236}">
              <a16:creationId xmlns:a16="http://schemas.microsoft.com/office/drawing/2014/main" id="{00000000-0008-0000-1700-00002A000000}"/>
            </a:ext>
          </a:extLst>
        </xdr:cNvPr>
        <xdr:cNvGrpSpPr/>
      </xdr:nvGrpSpPr>
      <xdr:grpSpPr>
        <a:xfrm>
          <a:off x="0" y="0"/>
          <a:ext cx="13402253" cy="1414635"/>
          <a:chOff x="0" y="0"/>
          <a:chExt cx="13402253" cy="1414635"/>
        </a:xfrm>
      </xdr:grpSpPr>
      <xdr:grpSp>
        <xdr:nvGrpSpPr>
          <xdr:cNvPr id="43" name="Group 42">
            <a:extLst>
              <a:ext uri="{FF2B5EF4-FFF2-40B4-BE49-F238E27FC236}">
                <a16:creationId xmlns:a16="http://schemas.microsoft.com/office/drawing/2014/main" id="{00000000-0008-0000-1700-00002B000000}"/>
              </a:ext>
            </a:extLst>
          </xdr:cNvPr>
          <xdr:cNvGrpSpPr/>
        </xdr:nvGrpSpPr>
        <xdr:grpSpPr>
          <a:xfrm>
            <a:off x="0" y="0"/>
            <a:ext cx="13402253" cy="1414635"/>
            <a:chOff x="730464" y="0"/>
            <a:chExt cx="13070783" cy="1467975"/>
          </a:xfrm>
        </xdr:grpSpPr>
        <xdr:grpSp>
          <xdr:nvGrpSpPr>
            <xdr:cNvPr id="45" name="Group 44">
              <a:extLst>
                <a:ext uri="{FF2B5EF4-FFF2-40B4-BE49-F238E27FC236}">
                  <a16:creationId xmlns:a16="http://schemas.microsoft.com/office/drawing/2014/main" id="{00000000-0008-0000-1700-00002D000000}"/>
                </a:ext>
              </a:extLst>
            </xdr:cNvPr>
            <xdr:cNvGrpSpPr/>
          </xdr:nvGrpSpPr>
          <xdr:grpSpPr>
            <a:xfrm>
              <a:off x="2279625" y="802812"/>
              <a:ext cx="9237776" cy="665163"/>
              <a:chOff x="984225" y="802812"/>
              <a:chExt cx="9237776" cy="665163"/>
            </a:xfrm>
          </xdr:grpSpPr>
          <xdr:sp macro="" textlink="">
            <xdr:nvSpPr>
              <xdr:cNvPr id="119" name="TextBox 118">
                <a:hlinkClick xmlns:r="http://schemas.openxmlformats.org/officeDocument/2006/relationships" r:id="rId1"/>
                <a:extLst>
                  <a:ext uri="{FF2B5EF4-FFF2-40B4-BE49-F238E27FC236}">
                    <a16:creationId xmlns:a16="http://schemas.microsoft.com/office/drawing/2014/main" id="{00000000-0008-0000-1700-000077000000}"/>
                  </a:ext>
                </a:extLst>
              </xdr:cNvPr>
              <xdr:cNvSpPr txBox="1"/>
            </xdr:nvSpPr>
            <xdr:spPr>
              <a:xfrm>
                <a:off x="989733"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0" name="TextBox 119">
                <a:hlinkClick xmlns:r="http://schemas.openxmlformats.org/officeDocument/2006/relationships" r:id="rId2"/>
                <a:extLst>
                  <a:ext uri="{FF2B5EF4-FFF2-40B4-BE49-F238E27FC236}">
                    <a16:creationId xmlns:a16="http://schemas.microsoft.com/office/drawing/2014/main" id="{00000000-0008-0000-1700-000078000000}"/>
                  </a:ext>
                </a:extLst>
              </xdr:cNvPr>
              <xdr:cNvSpPr txBox="1"/>
            </xdr:nvSpPr>
            <xdr:spPr>
              <a:xfrm>
                <a:off x="989733" y="1323975"/>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1" name="TextBox 120">
                <a:hlinkClick xmlns:r="http://schemas.openxmlformats.org/officeDocument/2006/relationships" r:id="rId3"/>
                <a:extLst>
                  <a:ext uri="{FF2B5EF4-FFF2-40B4-BE49-F238E27FC236}">
                    <a16:creationId xmlns:a16="http://schemas.microsoft.com/office/drawing/2014/main" id="{00000000-0008-0000-1700-000079000000}"/>
                  </a:ext>
                </a:extLst>
              </xdr:cNvPr>
              <xdr:cNvSpPr txBox="1"/>
            </xdr:nvSpPr>
            <xdr:spPr>
              <a:xfrm>
                <a:off x="7213445"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2" name="TextBox 121">
                <a:extLst>
                  <a:ext uri="{FF2B5EF4-FFF2-40B4-BE49-F238E27FC236}">
                    <a16:creationId xmlns:a16="http://schemas.microsoft.com/office/drawing/2014/main" id="{00000000-0008-0000-1700-00007A000000}"/>
                  </a:ext>
                </a:extLst>
              </xdr:cNvPr>
              <xdr:cNvSpPr txBox="1"/>
            </xdr:nvSpPr>
            <xdr:spPr>
              <a:xfrm>
                <a:off x="984225" y="802812"/>
                <a:ext cx="1440713"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3" name="TextBox 122">
                <a:hlinkClick xmlns:r="http://schemas.openxmlformats.org/officeDocument/2006/relationships" r:id="rId4"/>
                <a:extLst>
                  <a:ext uri="{FF2B5EF4-FFF2-40B4-BE49-F238E27FC236}">
                    <a16:creationId xmlns:a16="http://schemas.microsoft.com/office/drawing/2014/main" id="{00000000-0008-0000-1700-00007B000000}"/>
                  </a:ext>
                </a:extLst>
              </xdr:cNvPr>
              <xdr:cNvSpPr txBox="1"/>
            </xdr:nvSpPr>
            <xdr:spPr>
              <a:xfrm>
                <a:off x="8781801" y="1161163"/>
                <a:ext cx="14402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6" name="Group 45">
              <a:extLst>
                <a:ext uri="{FF2B5EF4-FFF2-40B4-BE49-F238E27FC236}">
                  <a16:creationId xmlns:a16="http://schemas.microsoft.com/office/drawing/2014/main" id="{00000000-0008-0000-1700-00002E000000}"/>
                </a:ext>
              </a:extLst>
            </xdr:cNvPr>
            <xdr:cNvGrpSpPr/>
          </xdr:nvGrpSpPr>
          <xdr:grpSpPr>
            <a:xfrm>
              <a:off x="2273700" y="0"/>
              <a:ext cx="1481318" cy="825738"/>
              <a:chOff x="978300" y="0"/>
              <a:chExt cx="1481318" cy="825738"/>
            </a:xfrm>
          </xdr:grpSpPr>
          <xdr:sp macro="" textlink="">
            <xdr:nvSpPr>
              <xdr:cNvPr id="115" name="TextBox 114">
                <a:hlinkClick xmlns:r="http://schemas.openxmlformats.org/officeDocument/2006/relationships" r:id="rId5"/>
                <a:extLst>
                  <a:ext uri="{FF2B5EF4-FFF2-40B4-BE49-F238E27FC236}">
                    <a16:creationId xmlns:a16="http://schemas.microsoft.com/office/drawing/2014/main" id="{00000000-0008-0000-1700-000073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6" name="TextBox 115">
                <a:hlinkClick xmlns:r="http://schemas.openxmlformats.org/officeDocument/2006/relationships" r:id="rId6"/>
                <a:extLst>
                  <a:ext uri="{FF2B5EF4-FFF2-40B4-BE49-F238E27FC236}">
                    <a16:creationId xmlns:a16="http://schemas.microsoft.com/office/drawing/2014/main" id="{00000000-0008-0000-1700-000074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7" name="TextBox 116">
                <a:hlinkClick xmlns:r="http://schemas.openxmlformats.org/officeDocument/2006/relationships" r:id="rId7"/>
                <a:extLst>
                  <a:ext uri="{FF2B5EF4-FFF2-40B4-BE49-F238E27FC236}">
                    <a16:creationId xmlns:a16="http://schemas.microsoft.com/office/drawing/2014/main" id="{00000000-0008-0000-1700-000075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8" name="TextBox 117">
                <a:extLst>
                  <a:ext uri="{FF2B5EF4-FFF2-40B4-BE49-F238E27FC236}">
                    <a16:creationId xmlns:a16="http://schemas.microsoft.com/office/drawing/2014/main" id="{00000000-0008-0000-1700-000076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7" name="Group 46">
              <a:extLst>
                <a:ext uri="{FF2B5EF4-FFF2-40B4-BE49-F238E27FC236}">
                  <a16:creationId xmlns:a16="http://schemas.microsoft.com/office/drawing/2014/main" id="{00000000-0008-0000-1700-00002F000000}"/>
                </a:ext>
              </a:extLst>
            </xdr:cNvPr>
            <xdr:cNvGrpSpPr/>
          </xdr:nvGrpSpPr>
          <xdr:grpSpPr>
            <a:xfrm>
              <a:off x="3826089" y="0"/>
              <a:ext cx="1474512" cy="663813"/>
              <a:chOff x="2530689" y="0"/>
              <a:chExt cx="1474512" cy="663813"/>
            </a:xfrm>
          </xdr:grpSpPr>
          <xdr:sp macro="" textlink="">
            <xdr:nvSpPr>
              <xdr:cNvPr id="112" name="TextBox 111">
                <a:hlinkClick xmlns:r="http://schemas.openxmlformats.org/officeDocument/2006/relationships" r:id="rId8"/>
                <a:extLst>
                  <a:ext uri="{FF2B5EF4-FFF2-40B4-BE49-F238E27FC236}">
                    <a16:creationId xmlns:a16="http://schemas.microsoft.com/office/drawing/2014/main" id="{00000000-0008-0000-1700-000070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3" name="TextBox 112">
                <a:hlinkClick xmlns:r="http://schemas.openxmlformats.org/officeDocument/2006/relationships" r:id="rId9"/>
                <a:extLst>
                  <a:ext uri="{FF2B5EF4-FFF2-40B4-BE49-F238E27FC236}">
                    <a16:creationId xmlns:a16="http://schemas.microsoft.com/office/drawing/2014/main" id="{00000000-0008-0000-1700-000071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1700-000072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700-000030000000}"/>
                </a:ext>
              </a:extLst>
            </xdr:cNvPr>
            <xdr:cNvGrpSpPr/>
          </xdr:nvGrpSpPr>
          <xdr:grpSpPr>
            <a:xfrm>
              <a:off x="5374356" y="0"/>
              <a:ext cx="1475827" cy="663813"/>
              <a:chOff x="4078956" y="0"/>
              <a:chExt cx="1475827" cy="663813"/>
            </a:xfrm>
          </xdr:grpSpPr>
          <xdr:sp macro="" textlink="">
            <xdr:nvSpPr>
              <xdr:cNvPr id="103" name="TextBox 102">
                <a:hlinkClick xmlns:r="http://schemas.openxmlformats.org/officeDocument/2006/relationships" r:id="rId10"/>
                <a:extLst>
                  <a:ext uri="{FF2B5EF4-FFF2-40B4-BE49-F238E27FC236}">
                    <a16:creationId xmlns:a16="http://schemas.microsoft.com/office/drawing/2014/main" id="{00000000-0008-0000-1700-000067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4" name="TextBox 103">
                <a:hlinkClick xmlns:r="http://schemas.openxmlformats.org/officeDocument/2006/relationships" r:id="rId11"/>
                <a:extLst>
                  <a:ext uri="{FF2B5EF4-FFF2-40B4-BE49-F238E27FC236}">
                    <a16:creationId xmlns:a16="http://schemas.microsoft.com/office/drawing/2014/main" id="{00000000-0008-0000-1700-000068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5" name="TextBox 104">
                <a:extLst>
                  <a:ext uri="{FF2B5EF4-FFF2-40B4-BE49-F238E27FC236}">
                    <a16:creationId xmlns:a16="http://schemas.microsoft.com/office/drawing/2014/main" id="{00000000-0008-0000-1700-000069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700-000031000000}"/>
                </a:ext>
              </a:extLst>
            </xdr:cNvPr>
            <xdr:cNvGrpSpPr/>
          </xdr:nvGrpSpPr>
          <xdr:grpSpPr>
            <a:xfrm>
              <a:off x="6949918" y="0"/>
              <a:ext cx="1474511" cy="663813"/>
              <a:chOff x="5654518" y="0"/>
              <a:chExt cx="1474511" cy="663813"/>
            </a:xfrm>
          </xdr:grpSpPr>
          <xdr:sp macro="" textlink="">
            <xdr:nvSpPr>
              <xdr:cNvPr id="100" name="TextBox 99">
                <a:hlinkClick xmlns:r="http://schemas.openxmlformats.org/officeDocument/2006/relationships" r:id="rId12"/>
                <a:extLst>
                  <a:ext uri="{FF2B5EF4-FFF2-40B4-BE49-F238E27FC236}">
                    <a16:creationId xmlns:a16="http://schemas.microsoft.com/office/drawing/2014/main" id="{00000000-0008-0000-1700-000064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1" name="TextBox 100">
                <a:hlinkClick xmlns:r="http://schemas.openxmlformats.org/officeDocument/2006/relationships" r:id="rId13"/>
                <a:extLst>
                  <a:ext uri="{FF2B5EF4-FFF2-40B4-BE49-F238E27FC236}">
                    <a16:creationId xmlns:a16="http://schemas.microsoft.com/office/drawing/2014/main" id="{00000000-0008-0000-1700-000065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2" name="TextBox 101">
                <a:extLst>
                  <a:ext uri="{FF2B5EF4-FFF2-40B4-BE49-F238E27FC236}">
                    <a16:creationId xmlns:a16="http://schemas.microsoft.com/office/drawing/2014/main" id="{00000000-0008-0000-1700-000066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700-000032000000}"/>
                </a:ext>
              </a:extLst>
            </xdr:cNvPr>
            <xdr:cNvGrpSpPr/>
          </xdr:nvGrpSpPr>
          <xdr:grpSpPr>
            <a:xfrm>
              <a:off x="8511832" y="0"/>
              <a:ext cx="1474511" cy="978138"/>
              <a:chOff x="7216432" y="0"/>
              <a:chExt cx="1474511" cy="978138"/>
            </a:xfrm>
          </xdr:grpSpPr>
          <xdr:sp macro="" textlink="">
            <xdr:nvSpPr>
              <xdr:cNvPr id="61" name="TextBox 60">
                <a:hlinkClick xmlns:r="http://schemas.openxmlformats.org/officeDocument/2006/relationships" r:id="rId14"/>
                <a:extLst>
                  <a:ext uri="{FF2B5EF4-FFF2-40B4-BE49-F238E27FC236}">
                    <a16:creationId xmlns:a16="http://schemas.microsoft.com/office/drawing/2014/main" id="{00000000-0008-0000-1700-00003D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6" name="TextBox 95">
                <a:hlinkClick xmlns:r="http://schemas.openxmlformats.org/officeDocument/2006/relationships" r:id="rId15"/>
                <a:extLst>
                  <a:ext uri="{FF2B5EF4-FFF2-40B4-BE49-F238E27FC236}">
                    <a16:creationId xmlns:a16="http://schemas.microsoft.com/office/drawing/2014/main" id="{00000000-0008-0000-1700-000060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7" name="TextBox 96">
                <a:hlinkClick xmlns:r="http://schemas.openxmlformats.org/officeDocument/2006/relationships" r:id="rId16"/>
                <a:extLst>
                  <a:ext uri="{FF2B5EF4-FFF2-40B4-BE49-F238E27FC236}">
                    <a16:creationId xmlns:a16="http://schemas.microsoft.com/office/drawing/2014/main" id="{00000000-0008-0000-1700-000061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8" name="TextBox 97">
                <a:extLst>
                  <a:ext uri="{FF2B5EF4-FFF2-40B4-BE49-F238E27FC236}">
                    <a16:creationId xmlns:a16="http://schemas.microsoft.com/office/drawing/2014/main" id="{00000000-0008-0000-1700-000062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9" name="TextBox 98">
                <a:hlinkClick xmlns:r="http://schemas.openxmlformats.org/officeDocument/2006/relationships" r:id="rId17"/>
                <a:extLst>
                  <a:ext uri="{FF2B5EF4-FFF2-40B4-BE49-F238E27FC236}">
                    <a16:creationId xmlns:a16="http://schemas.microsoft.com/office/drawing/2014/main" id="{00000000-0008-0000-1700-000063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1" name="Picture 50" descr="image001.jpg">
              <a:extLst>
                <a:ext uri="{FF2B5EF4-FFF2-40B4-BE49-F238E27FC236}">
                  <a16:creationId xmlns:a16="http://schemas.microsoft.com/office/drawing/2014/main" id="{00000000-0008-0000-1700-000033000000}"/>
                </a:ext>
              </a:extLst>
            </xdr:cNvPr>
            <xdr:cNvPicPr>
              <a:picLocks noChangeAspect="1"/>
            </xdr:cNvPicPr>
          </xdr:nvPicPr>
          <xdr:blipFill>
            <a:blip xmlns:r="http://schemas.openxmlformats.org/officeDocument/2006/relationships" r:embed="rId18" cstate="print"/>
            <a:stretch>
              <a:fillRect/>
            </a:stretch>
          </xdr:blipFill>
          <xdr:spPr>
            <a:xfrm>
              <a:off x="11627567" y="85725"/>
              <a:ext cx="2173680" cy="914400"/>
            </a:xfrm>
            <a:prstGeom prst="rect">
              <a:avLst/>
            </a:prstGeom>
          </xdr:spPr>
        </xdr:pic>
        <xdr:grpSp>
          <xdr:nvGrpSpPr>
            <xdr:cNvPr id="52" name="Group 51">
              <a:extLst>
                <a:ext uri="{FF2B5EF4-FFF2-40B4-BE49-F238E27FC236}">
                  <a16:creationId xmlns:a16="http://schemas.microsoft.com/office/drawing/2014/main" id="{00000000-0008-0000-1700-000034000000}"/>
                </a:ext>
              </a:extLst>
            </xdr:cNvPr>
            <xdr:cNvGrpSpPr/>
          </xdr:nvGrpSpPr>
          <xdr:grpSpPr>
            <a:xfrm>
              <a:off x="10067925" y="0"/>
              <a:ext cx="1480287" cy="820275"/>
              <a:chOff x="8772525" y="0"/>
              <a:chExt cx="1480287" cy="820275"/>
            </a:xfrm>
          </xdr:grpSpPr>
          <xdr:sp macro="" textlink="">
            <xdr:nvSpPr>
              <xdr:cNvPr id="57" name="TextBox 56">
                <a:hlinkClick xmlns:r="http://schemas.openxmlformats.org/officeDocument/2006/relationships" r:id="rId19"/>
                <a:extLst>
                  <a:ext uri="{FF2B5EF4-FFF2-40B4-BE49-F238E27FC236}">
                    <a16:creationId xmlns:a16="http://schemas.microsoft.com/office/drawing/2014/main" id="{00000000-0008-0000-1700-000039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8" name="TextBox 57">
                <a:hlinkClick xmlns:r="http://schemas.openxmlformats.org/officeDocument/2006/relationships" r:id="rId20"/>
                <a:extLst>
                  <a:ext uri="{FF2B5EF4-FFF2-40B4-BE49-F238E27FC236}">
                    <a16:creationId xmlns:a16="http://schemas.microsoft.com/office/drawing/2014/main" id="{00000000-0008-0000-1700-00003A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700-00003B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21"/>
                <a:extLst>
                  <a:ext uri="{FF2B5EF4-FFF2-40B4-BE49-F238E27FC236}">
                    <a16:creationId xmlns:a16="http://schemas.microsoft.com/office/drawing/2014/main" id="{00000000-0008-0000-1700-00003C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7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22"/>
                <a:extLst>
                  <a:ext uri="{FF2B5EF4-FFF2-40B4-BE49-F238E27FC236}">
                    <a16:creationId xmlns:a16="http://schemas.microsoft.com/office/drawing/2014/main" id="{00000000-0008-0000-1700-000036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23"/>
                <a:extLst>
                  <a:ext uri="{FF2B5EF4-FFF2-40B4-BE49-F238E27FC236}">
                    <a16:creationId xmlns:a16="http://schemas.microsoft.com/office/drawing/2014/main" id="{00000000-0008-0000-1700-000037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17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4" name="TextBox 43">
            <a:hlinkClick xmlns:r="http://schemas.openxmlformats.org/officeDocument/2006/relationships" r:id="rId24"/>
            <a:extLst>
              <a:ext uri="{FF2B5EF4-FFF2-40B4-BE49-F238E27FC236}">
                <a16:creationId xmlns:a16="http://schemas.microsoft.com/office/drawing/2014/main" id="{00000000-0008-0000-1700-00002C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158693</xdr:colOff>
      <xdr:row>5</xdr:row>
      <xdr:rowOff>49385</xdr:rowOff>
    </xdr:to>
    <xdr:grpSp>
      <xdr:nvGrpSpPr>
        <xdr:cNvPr id="79" name="Group 78">
          <a:extLst>
            <a:ext uri="{FF2B5EF4-FFF2-40B4-BE49-F238E27FC236}">
              <a16:creationId xmlns:a16="http://schemas.microsoft.com/office/drawing/2014/main" id="{00000000-0008-0000-0200-00004F000000}"/>
            </a:ext>
          </a:extLst>
        </xdr:cNvPr>
        <xdr:cNvGrpSpPr/>
      </xdr:nvGrpSpPr>
      <xdr:grpSpPr>
        <a:xfrm>
          <a:off x="0" y="0"/>
          <a:ext cx="13055543" cy="954260"/>
          <a:chOff x="0" y="0"/>
          <a:chExt cx="13402253" cy="963785"/>
        </a:xfrm>
      </xdr:grpSpPr>
      <xdr:grpSp>
        <xdr:nvGrpSpPr>
          <xdr:cNvPr id="80" name="Group 79">
            <a:extLst>
              <a:ext uri="{FF2B5EF4-FFF2-40B4-BE49-F238E27FC236}">
                <a16:creationId xmlns:a16="http://schemas.microsoft.com/office/drawing/2014/main" id="{00000000-0008-0000-0200-000050000000}"/>
              </a:ext>
            </a:extLst>
          </xdr:cNvPr>
          <xdr:cNvGrpSpPr/>
        </xdr:nvGrpSpPr>
        <xdr:grpSpPr>
          <a:xfrm>
            <a:off x="0" y="0"/>
            <a:ext cx="13402253" cy="963785"/>
            <a:chOff x="730464" y="0"/>
            <a:chExt cx="13070783" cy="1000125"/>
          </a:xfrm>
        </xdr:grpSpPr>
        <xdr:grpSp>
          <xdr:nvGrpSpPr>
            <xdr:cNvPr id="83" name="Group 82">
              <a:extLst>
                <a:ext uri="{FF2B5EF4-FFF2-40B4-BE49-F238E27FC236}">
                  <a16:creationId xmlns:a16="http://schemas.microsoft.com/office/drawing/2014/main" id="{00000000-0008-0000-0200-000053000000}"/>
                </a:ext>
              </a:extLst>
            </xdr:cNvPr>
            <xdr:cNvGrpSpPr/>
          </xdr:nvGrpSpPr>
          <xdr:grpSpPr>
            <a:xfrm>
              <a:off x="2273700" y="0"/>
              <a:ext cx="1481318" cy="825738"/>
              <a:chOff x="978300" y="0"/>
              <a:chExt cx="1481318" cy="825738"/>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00000000-0008-0000-0200-000070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00000000-0008-0000-0200-000071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00000000-0008-0000-0200-000072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5" name="TextBox 114">
                <a:extLst>
                  <a:ext uri="{FF2B5EF4-FFF2-40B4-BE49-F238E27FC236}">
                    <a16:creationId xmlns:a16="http://schemas.microsoft.com/office/drawing/2014/main" id="{00000000-0008-0000-0200-000073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84" name="Group 83">
              <a:extLst>
                <a:ext uri="{FF2B5EF4-FFF2-40B4-BE49-F238E27FC236}">
                  <a16:creationId xmlns:a16="http://schemas.microsoft.com/office/drawing/2014/main" id="{00000000-0008-0000-0200-000054000000}"/>
                </a:ext>
              </a:extLst>
            </xdr:cNvPr>
            <xdr:cNvGrpSpPr/>
          </xdr:nvGrpSpPr>
          <xdr:grpSpPr>
            <a:xfrm>
              <a:off x="3826089" y="0"/>
              <a:ext cx="1474512" cy="663813"/>
              <a:chOff x="2530689" y="0"/>
              <a:chExt cx="1474512" cy="663813"/>
            </a:xfrm>
          </xdr:grpSpPr>
          <xdr:sp macro="" textlink="">
            <xdr:nvSpPr>
              <xdr:cNvPr id="109" name="TextBox 108">
                <a:hlinkClick xmlns:r="http://schemas.openxmlformats.org/officeDocument/2006/relationships" r:id="rId4"/>
                <a:extLst>
                  <a:ext uri="{FF2B5EF4-FFF2-40B4-BE49-F238E27FC236}">
                    <a16:creationId xmlns:a16="http://schemas.microsoft.com/office/drawing/2014/main" id="{00000000-0008-0000-0200-00006D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0" name="TextBox 109">
                <a:hlinkClick xmlns:r="http://schemas.openxmlformats.org/officeDocument/2006/relationships" r:id="rId5"/>
                <a:extLst>
                  <a:ext uri="{FF2B5EF4-FFF2-40B4-BE49-F238E27FC236}">
                    <a16:creationId xmlns:a16="http://schemas.microsoft.com/office/drawing/2014/main" id="{00000000-0008-0000-0200-00006E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1" name="TextBox 110">
                <a:extLst>
                  <a:ext uri="{FF2B5EF4-FFF2-40B4-BE49-F238E27FC236}">
                    <a16:creationId xmlns:a16="http://schemas.microsoft.com/office/drawing/2014/main" id="{00000000-0008-0000-0200-00006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85" name="Group 84">
              <a:extLst>
                <a:ext uri="{FF2B5EF4-FFF2-40B4-BE49-F238E27FC236}">
                  <a16:creationId xmlns:a16="http://schemas.microsoft.com/office/drawing/2014/main" id="{00000000-0008-0000-0200-000055000000}"/>
                </a:ext>
              </a:extLst>
            </xdr:cNvPr>
            <xdr:cNvGrpSpPr/>
          </xdr:nvGrpSpPr>
          <xdr:grpSpPr>
            <a:xfrm>
              <a:off x="5374356" y="0"/>
              <a:ext cx="1475827" cy="663813"/>
              <a:chOff x="4078956" y="0"/>
              <a:chExt cx="1475827" cy="663813"/>
            </a:xfrm>
          </xdr:grpSpPr>
          <xdr:sp macro="" textlink="">
            <xdr:nvSpPr>
              <xdr:cNvPr id="106" name="TextBox 105">
                <a:hlinkClick xmlns:r="http://schemas.openxmlformats.org/officeDocument/2006/relationships" r:id="rId6"/>
                <a:extLst>
                  <a:ext uri="{FF2B5EF4-FFF2-40B4-BE49-F238E27FC236}">
                    <a16:creationId xmlns:a16="http://schemas.microsoft.com/office/drawing/2014/main" id="{00000000-0008-0000-0200-00006A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7" name="TextBox 106">
                <a:hlinkClick xmlns:r="http://schemas.openxmlformats.org/officeDocument/2006/relationships" r:id="rId7"/>
                <a:extLst>
                  <a:ext uri="{FF2B5EF4-FFF2-40B4-BE49-F238E27FC236}">
                    <a16:creationId xmlns:a16="http://schemas.microsoft.com/office/drawing/2014/main" id="{00000000-0008-0000-0200-00006B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8" name="TextBox 107">
                <a:extLst>
                  <a:ext uri="{FF2B5EF4-FFF2-40B4-BE49-F238E27FC236}">
                    <a16:creationId xmlns:a16="http://schemas.microsoft.com/office/drawing/2014/main" id="{00000000-0008-0000-0200-00006C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6" name="Group 85">
              <a:extLst>
                <a:ext uri="{FF2B5EF4-FFF2-40B4-BE49-F238E27FC236}">
                  <a16:creationId xmlns:a16="http://schemas.microsoft.com/office/drawing/2014/main" id="{00000000-0008-0000-0200-000056000000}"/>
                </a:ext>
              </a:extLst>
            </xdr:cNvPr>
            <xdr:cNvGrpSpPr/>
          </xdr:nvGrpSpPr>
          <xdr:grpSpPr>
            <a:xfrm>
              <a:off x="6949918" y="0"/>
              <a:ext cx="1474511" cy="663813"/>
              <a:chOff x="5654518" y="0"/>
              <a:chExt cx="1474511" cy="663813"/>
            </a:xfrm>
          </xdr:grpSpPr>
          <xdr:sp macro="" textlink="">
            <xdr:nvSpPr>
              <xdr:cNvPr id="103" name="TextBox 102">
                <a:hlinkClick xmlns:r="http://schemas.openxmlformats.org/officeDocument/2006/relationships" r:id="rId8"/>
                <a:extLst>
                  <a:ext uri="{FF2B5EF4-FFF2-40B4-BE49-F238E27FC236}">
                    <a16:creationId xmlns:a16="http://schemas.microsoft.com/office/drawing/2014/main" id="{00000000-0008-0000-0200-000067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4" name="TextBox 103">
                <a:hlinkClick xmlns:r="http://schemas.openxmlformats.org/officeDocument/2006/relationships" r:id="rId9"/>
                <a:extLst>
                  <a:ext uri="{FF2B5EF4-FFF2-40B4-BE49-F238E27FC236}">
                    <a16:creationId xmlns:a16="http://schemas.microsoft.com/office/drawing/2014/main" id="{00000000-0008-0000-0200-000068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5" name="TextBox 104">
                <a:extLst>
                  <a:ext uri="{FF2B5EF4-FFF2-40B4-BE49-F238E27FC236}">
                    <a16:creationId xmlns:a16="http://schemas.microsoft.com/office/drawing/2014/main" id="{00000000-0008-0000-0200-000069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7" name="Group 86">
              <a:extLst>
                <a:ext uri="{FF2B5EF4-FFF2-40B4-BE49-F238E27FC236}">
                  <a16:creationId xmlns:a16="http://schemas.microsoft.com/office/drawing/2014/main" id="{00000000-0008-0000-0200-000057000000}"/>
                </a:ext>
              </a:extLst>
            </xdr:cNvPr>
            <xdr:cNvGrpSpPr/>
          </xdr:nvGrpSpPr>
          <xdr:grpSpPr>
            <a:xfrm>
              <a:off x="8511832" y="0"/>
              <a:ext cx="1474511" cy="978138"/>
              <a:chOff x="7216432" y="0"/>
              <a:chExt cx="1474511" cy="978138"/>
            </a:xfrm>
          </xdr:grpSpPr>
          <xdr:sp macro="" textlink="">
            <xdr:nvSpPr>
              <xdr:cNvPr id="98" name="TextBox 97">
                <a:hlinkClick xmlns:r="http://schemas.openxmlformats.org/officeDocument/2006/relationships" r:id="rId10"/>
                <a:extLst>
                  <a:ext uri="{FF2B5EF4-FFF2-40B4-BE49-F238E27FC236}">
                    <a16:creationId xmlns:a16="http://schemas.microsoft.com/office/drawing/2014/main" id="{00000000-0008-0000-0200-000062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9" name="TextBox 98">
                <a:hlinkClick xmlns:r="http://schemas.openxmlformats.org/officeDocument/2006/relationships" r:id="rId11"/>
                <a:extLst>
                  <a:ext uri="{FF2B5EF4-FFF2-40B4-BE49-F238E27FC236}">
                    <a16:creationId xmlns:a16="http://schemas.microsoft.com/office/drawing/2014/main" id="{00000000-0008-0000-0200-000063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00" name="TextBox 99">
                <a:hlinkClick xmlns:r="http://schemas.openxmlformats.org/officeDocument/2006/relationships" r:id="rId12"/>
                <a:extLst>
                  <a:ext uri="{FF2B5EF4-FFF2-40B4-BE49-F238E27FC236}">
                    <a16:creationId xmlns:a16="http://schemas.microsoft.com/office/drawing/2014/main" id="{00000000-0008-0000-0200-000064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01" name="TextBox 100">
                <a:extLst>
                  <a:ext uri="{FF2B5EF4-FFF2-40B4-BE49-F238E27FC236}">
                    <a16:creationId xmlns:a16="http://schemas.microsoft.com/office/drawing/2014/main" id="{00000000-0008-0000-0200-000065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2" name="TextBox 101">
                <a:hlinkClick xmlns:r="http://schemas.openxmlformats.org/officeDocument/2006/relationships" r:id="rId13"/>
                <a:extLst>
                  <a:ext uri="{FF2B5EF4-FFF2-40B4-BE49-F238E27FC236}">
                    <a16:creationId xmlns:a16="http://schemas.microsoft.com/office/drawing/2014/main" id="{00000000-0008-0000-0200-000066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88" name="Picture 87" descr="image001.jpg">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89" name="Group 88">
              <a:extLst>
                <a:ext uri="{FF2B5EF4-FFF2-40B4-BE49-F238E27FC236}">
                  <a16:creationId xmlns:a16="http://schemas.microsoft.com/office/drawing/2014/main" id="{00000000-0008-0000-0200-000059000000}"/>
                </a:ext>
              </a:extLst>
            </xdr:cNvPr>
            <xdr:cNvGrpSpPr/>
          </xdr:nvGrpSpPr>
          <xdr:grpSpPr>
            <a:xfrm>
              <a:off x="10067925" y="0"/>
              <a:ext cx="1480287" cy="820275"/>
              <a:chOff x="8772525" y="0"/>
              <a:chExt cx="1480287" cy="820275"/>
            </a:xfrm>
          </xdr:grpSpPr>
          <xdr:sp macro="" textlink="">
            <xdr:nvSpPr>
              <xdr:cNvPr id="94" name="TextBox 93">
                <a:hlinkClick xmlns:r="http://schemas.openxmlformats.org/officeDocument/2006/relationships" r:id="rId15"/>
                <a:extLst>
                  <a:ext uri="{FF2B5EF4-FFF2-40B4-BE49-F238E27FC236}">
                    <a16:creationId xmlns:a16="http://schemas.microsoft.com/office/drawing/2014/main" id="{00000000-0008-0000-0200-00005E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00000000-0008-0000-0200-00005F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6" name="TextBox 95">
                <a:extLst>
                  <a:ext uri="{FF2B5EF4-FFF2-40B4-BE49-F238E27FC236}">
                    <a16:creationId xmlns:a16="http://schemas.microsoft.com/office/drawing/2014/main" id="{00000000-0008-0000-0200-000060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00000000-0008-0000-0200-000061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90" name="Group 89">
              <a:extLst>
                <a:ext uri="{FF2B5EF4-FFF2-40B4-BE49-F238E27FC236}">
                  <a16:creationId xmlns:a16="http://schemas.microsoft.com/office/drawing/2014/main" id="{00000000-0008-0000-0200-00005A000000}"/>
                </a:ext>
              </a:extLst>
            </xdr:cNvPr>
            <xdr:cNvGrpSpPr/>
          </xdr:nvGrpSpPr>
          <xdr:grpSpPr>
            <a:xfrm>
              <a:off x="730464" y="0"/>
              <a:ext cx="1474512" cy="663813"/>
              <a:chOff x="2530689" y="0"/>
              <a:chExt cx="1474512" cy="663813"/>
            </a:xfrm>
          </xdr:grpSpPr>
          <xdr:sp macro="" textlink="">
            <xdr:nvSpPr>
              <xdr:cNvPr id="91" name="TextBox 90">
                <a:hlinkClick xmlns:r="http://schemas.openxmlformats.org/officeDocument/2006/relationships" r:id="rId18"/>
                <a:extLst>
                  <a:ext uri="{FF2B5EF4-FFF2-40B4-BE49-F238E27FC236}">
                    <a16:creationId xmlns:a16="http://schemas.microsoft.com/office/drawing/2014/main" id="{00000000-0008-0000-0200-00005B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92" name="TextBox 91">
                <a:hlinkClick xmlns:r="http://schemas.openxmlformats.org/officeDocument/2006/relationships" r:id="rId19"/>
                <a:extLst>
                  <a:ext uri="{FF2B5EF4-FFF2-40B4-BE49-F238E27FC236}">
                    <a16:creationId xmlns:a16="http://schemas.microsoft.com/office/drawing/2014/main" id="{00000000-0008-0000-0200-00005C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93" name="TextBox 92">
                <a:extLst>
                  <a:ext uri="{FF2B5EF4-FFF2-40B4-BE49-F238E27FC236}">
                    <a16:creationId xmlns:a16="http://schemas.microsoft.com/office/drawing/2014/main" id="{00000000-0008-0000-0200-00005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81" name="TextBox 80">
            <a:hlinkClick xmlns:r="http://schemas.openxmlformats.org/officeDocument/2006/relationships" r:id="rId20"/>
            <a:extLst>
              <a:ext uri="{FF2B5EF4-FFF2-40B4-BE49-F238E27FC236}">
                <a16:creationId xmlns:a16="http://schemas.microsoft.com/office/drawing/2014/main" id="{00000000-0008-0000-0200-000051000000}"/>
              </a:ext>
            </a:extLst>
          </xdr:cNvPr>
          <xdr:cNvSpPr txBox="1"/>
        </xdr:nvSpPr>
        <xdr:spPr>
          <a:xfrm>
            <a:off x="0" y="662940"/>
            <a:ext cx="1477071" cy="138768"/>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83339</xdr:rowOff>
    </xdr:from>
    <xdr:to>
      <xdr:col>0</xdr:col>
      <xdr:colOff>1440657</xdr:colOff>
      <xdr:row>5</xdr:row>
      <xdr:rowOff>59531</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200-000026000000}"/>
            </a:ext>
          </a:extLst>
        </xdr:cNvPr>
        <xdr:cNvSpPr txBox="1"/>
      </xdr:nvSpPr>
      <xdr:spPr>
        <a:xfrm>
          <a:off x="1" y="797714"/>
          <a:ext cx="1440656" cy="154786"/>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74873</xdr:colOff>
      <xdr:row>5</xdr:row>
      <xdr:rowOff>49385</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4076623" cy="954260"/>
          <a:chOff x="0" y="0"/>
          <a:chExt cx="13402253" cy="963785"/>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0" y="0"/>
            <a:ext cx="13402253" cy="963785"/>
            <a:chOff x="730464" y="0"/>
            <a:chExt cx="13070783" cy="1000125"/>
          </a:xfrm>
        </xdr:grpSpPr>
        <xdr:grpSp>
          <xdr:nvGrpSpPr>
            <xdr:cNvPr id="5" name="Group 4">
              <a:extLst>
                <a:ext uri="{FF2B5EF4-FFF2-40B4-BE49-F238E27FC236}">
                  <a16:creationId xmlns:a16="http://schemas.microsoft.com/office/drawing/2014/main" id="{00000000-0008-0000-0300-000005000000}"/>
                </a:ext>
              </a:extLst>
            </xdr:cNvPr>
            <xdr:cNvGrpSpPr/>
          </xdr:nvGrpSpPr>
          <xdr:grpSpPr>
            <a:xfrm>
              <a:off x="2273700" y="0"/>
              <a:ext cx="1481318" cy="825738"/>
              <a:chOff x="978300" y="0"/>
              <a:chExt cx="1481318" cy="825738"/>
            </a:xfrm>
          </xdr:grpSpPr>
          <xdr:sp macro="" textlink="">
            <xdr:nvSpPr>
              <xdr:cNvPr id="34" name="TextBox 33">
                <a:hlinkClick xmlns:r="http://schemas.openxmlformats.org/officeDocument/2006/relationships" r:id="rId1"/>
                <a:extLst>
                  <a:ext uri="{FF2B5EF4-FFF2-40B4-BE49-F238E27FC236}">
                    <a16:creationId xmlns:a16="http://schemas.microsoft.com/office/drawing/2014/main" id="{00000000-0008-0000-0300-000022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35" name="TextBox 34">
                <a:hlinkClick xmlns:r="http://schemas.openxmlformats.org/officeDocument/2006/relationships" r:id="rId2"/>
                <a:extLst>
                  <a:ext uri="{FF2B5EF4-FFF2-40B4-BE49-F238E27FC236}">
                    <a16:creationId xmlns:a16="http://schemas.microsoft.com/office/drawing/2014/main" id="{00000000-0008-0000-0300-000023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36" name="TextBox 35">
                <a:hlinkClick xmlns:r="http://schemas.openxmlformats.org/officeDocument/2006/relationships" r:id="rId3"/>
                <a:extLst>
                  <a:ext uri="{FF2B5EF4-FFF2-40B4-BE49-F238E27FC236}">
                    <a16:creationId xmlns:a16="http://schemas.microsoft.com/office/drawing/2014/main" id="{00000000-0008-0000-0300-000024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6" name="Group 5">
              <a:extLst>
                <a:ext uri="{FF2B5EF4-FFF2-40B4-BE49-F238E27FC236}">
                  <a16:creationId xmlns:a16="http://schemas.microsoft.com/office/drawing/2014/main" id="{00000000-0008-0000-0300-000006000000}"/>
                </a:ext>
              </a:extLst>
            </xdr:cNvPr>
            <xdr:cNvGrpSpPr/>
          </xdr:nvGrpSpPr>
          <xdr:grpSpPr>
            <a:xfrm>
              <a:off x="3826089" y="0"/>
              <a:ext cx="1474512" cy="663813"/>
              <a:chOff x="2530689" y="0"/>
              <a:chExt cx="1474512" cy="663813"/>
            </a:xfrm>
          </xdr:grpSpPr>
          <xdr:sp macro="" textlink="">
            <xdr:nvSpPr>
              <xdr:cNvPr id="31" name="TextBox 30">
                <a:hlinkClick xmlns:r="http://schemas.openxmlformats.org/officeDocument/2006/relationships" r:id="rId4"/>
                <a:extLst>
                  <a:ext uri="{FF2B5EF4-FFF2-40B4-BE49-F238E27FC236}">
                    <a16:creationId xmlns:a16="http://schemas.microsoft.com/office/drawing/2014/main" id="{00000000-0008-0000-0300-00001F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32" name="TextBox 31">
                <a:hlinkClick xmlns:r="http://schemas.openxmlformats.org/officeDocument/2006/relationships" r:id="rId5"/>
                <a:extLst>
                  <a:ext uri="{FF2B5EF4-FFF2-40B4-BE49-F238E27FC236}">
                    <a16:creationId xmlns:a16="http://schemas.microsoft.com/office/drawing/2014/main" id="{00000000-0008-0000-0300-000020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 name="Group 6">
              <a:extLst>
                <a:ext uri="{FF2B5EF4-FFF2-40B4-BE49-F238E27FC236}">
                  <a16:creationId xmlns:a16="http://schemas.microsoft.com/office/drawing/2014/main" id="{00000000-0008-0000-0300-000007000000}"/>
                </a:ext>
              </a:extLst>
            </xdr:cNvPr>
            <xdr:cNvGrpSpPr/>
          </xdr:nvGrpSpPr>
          <xdr:grpSpPr>
            <a:xfrm>
              <a:off x="5374356" y="0"/>
              <a:ext cx="1475827" cy="663813"/>
              <a:chOff x="4078956" y="0"/>
              <a:chExt cx="1475827" cy="663813"/>
            </a:xfrm>
          </xdr:grpSpPr>
          <xdr:sp macro="" textlink="">
            <xdr:nvSpPr>
              <xdr:cNvPr id="28" name="TextBox 27">
                <a:hlinkClick xmlns:r="http://schemas.openxmlformats.org/officeDocument/2006/relationships" r:id="rId6"/>
                <a:extLst>
                  <a:ext uri="{FF2B5EF4-FFF2-40B4-BE49-F238E27FC236}">
                    <a16:creationId xmlns:a16="http://schemas.microsoft.com/office/drawing/2014/main" id="{00000000-0008-0000-0300-00001C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29" name="TextBox 28">
                <a:hlinkClick xmlns:r="http://schemas.openxmlformats.org/officeDocument/2006/relationships" r:id="rId7"/>
                <a:extLst>
                  <a:ext uri="{FF2B5EF4-FFF2-40B4-BE49-F238E27FC236}">
                    <a16:creationId xmlns:a16="http://schemas.microsoft.com/office/drawing/2014/main" id="{00000000-0008-0000-0300-00001D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 name="Group 7">
              <a:extLst>
                <a:ext uri="{FF2B5EF4-FFF2-40B4-BE49-F238E27FC236}">
                  <a16:creationId xmlns:a16="http://schemas.microsoft.com/office/drawing/2014/main" id="{00000000-0008-0000-0300-000008000000}"/>
                </a:ext>
              </a:extLst>
            </xdr:cNvPr>
            <xdr:cNvGrpSpPr/>
          </xdr:nvGrpSpPr>
          <xdr:grpSpPr>
            <a:xfrm>
              <a:off x="6949918" y="0"/>
              <a:ext cx="1474511" cy="663813"/>
              <a:chOff x="5654518" y="0"/>
              <a:chExt cx="1474511" cy="663813"/>
            </a:xfrm>
          </xdr:grpSpPr>
          <xdr:sp macro="" textlink="">
            <xdr:nvSpPr>
              <xdr:cNvPr id="25" name="TextBox 24">
                <a:hlinkClick xmlns:r="http://schemas.openxmlformats.org/officeDocument/2006/relationships" r:id="rId8"/>
                <a:extLst>
                  <a:ext uri="{FF2B5EF4-FFF2-40B4-BE49-F238E27FC236}">
                    <a16:creationId xmlns:a16="http://schemas.microsoft.com/office/drawing/2014/main" id="{00000000-0008-0000-0300-000019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26" name="TextBox 25">
                <a:hlinkClick xmlns:r="http://schemas.openxmlformats.org/officeDocument/2006/relationships" r:id="rId9"/>
                <a:extLst>
                  <a:ext uri="{FF2B5EF4-FFF2-40B4-BE49-F238E27FC236}">
                    <a16:creationId xmlns:a16="http://schemas.microsoft.com/office/drawing/2014/main" id="{00000000-0008-0000-0300-00001A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9" name="Group 8">
              <a:extLst>
                <a:ext uri="{FF2B5EF4-FFF2-40B4-BE49-F238E27FC236}">
                  <a16:creationId xmlns:a16="http://schemas.microsoft.com/office/drawing/2014/main" id="{00000000-0008-0000-0300-000009000000}"/>
                </a:ext>
              </a:extLst>
            </xdr:cNvPr>
            <xdr:cNvGrpSpPr/>
          </xdr:nvGrpSpPr>
          <xdr:grpSpPr>
            <a:xfrm>
              <a:off x="8511832" y="0"/>
              <a:ext cx="1474511" cy="978138"/>
              <a:chOff x="7216432" y="0"/>
              <a:chExt cx="1474511" cy="978138"/>
            </a:xfrm>
          </xdr:grpSpPr>
          <xdr:sp macro="" textlink="">
            <xdr:nvSpPr>
              <xdr:cNvPr id="20" name="TextBox 19">
                <a:hlinkClick xmlns:r="http://schemas.openxmlformats.org/officeDocument/2006/relationships" r:id="rId10"/>
                <a:extLst>
                  <a:ext uri="{FF2B5EF4-FFF2-40B4-BE49-F238E27FC236}">
                    <a16:creationId xmlns:a16="http://schemas.microsoft.com/office/drawing/2014/main" id="{00000000-0008-0000-0300-000014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21" name="TextBox 20">
                <a:hlinkClick xmlns:r="http://schemas.openxmlformats.org/officeDocument/2006/relationships" r:id="rId11"/>
                <a:extLst>
                  <a:ext uri="{FF2B5EF4-FFF2-40B4-BE49-F238E27FC236}">
                    <a16:creationId xmlns:a16="http://schemas.microsoft.com/office/drawing/2014/main" id="{00000000-0008-0000-0300-000015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22" name="TextBox 21">
                <a:hlinkClick xmlns:r="http://schemas.openxmlformats.org/officeDocument/2006/relationships" r:id="rId12"/>
                <a:extLst>
                  <a:ext uri="{FF2B5EF4-FFF2-40B4-BE49-F238E27FC236}">
                    <a16:creationId xmlns:a16="http://schemas.microsoft.com/office/drawing/2014/main" id="{00000000-0008-0000-0300-000016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24" name="TextBox 23">
                <a:hlinkClick xmlns:r="http://schemas.openxmlformats.org/officeDocument/2006/relationships" r:id="rId13"/>
                <a:extLst>
                  <a:ext uri="{FF2B5EF4-FFF2-40B4-BE49-F238E27FC236}">
                    <a16:creationId xmlns:a16="http://schemas.microsoft.com/office/drawing/2014/main" id="{00000000-0008-0000-0300-000018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10" name="Picture 9" descr="image001.jp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11" name="Group 10">
              <a:extLst>
                <a:ext uri="{FF2B5EF4-FFF2-40B4-BE49-F238E27FC236}">
                  <a16:creationId xmlns:a16="http://schemas.microsoft.com/office/drawing/2014/main" id="{00000000-0008-0000-0300-00000B000000}"/>
                </a:ext>
              </a:extLst>
            </xdr:cNvPr>
            <xdr:cNvGrpSpPr/>
          </xdr:nvGrpSpPr>
          <xdr:grpSpPr>
            <a:xfrm>
              <a:off x="10067925" y="0"/>
              <a:ext cx="1480287" cy="820275"/>
              <a:chOff x="8772525" y="0"/>
              <a:chExt cx="1480287" cy="820275"/>
            </a:xfrm>
          </xdr:grpSpPr>
          <xdr:sp macro="" textlink="">
            <xdr:nvSpPr>
              <xdr:cNvPr id="16" name="TextBox 15">
                <a:hlinkClick xmlns:r="http://schemas.openxmlformats.org/officeDocument/2006/relationships" r:id="rId15"/>
                <a:extLst>
                  <a:ext uri="{FF2B5EF4-FFF2-40B4-BE49-F238E27FC236}">
                    <a16:creationId xmlns:a16="http://schemas.microsoft.com/office/drawing/2014/main" id="{00000000-0008-0000-0300-000010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7" name="TextBox 16">
                <a:hlinkClick xmlns:r="http://schemas.openxmlformats.org/officeDocument/2006/relationships" r:id="rId16"/>
                <a:extLst>
                  <a:ext uri="{FF2B5EF4-FFF2-40B4-BE49-F238E27FC236}">
                    <a16:creationId xmlns:a16="http://schemas.microsoft.com/office/drawing/2014/main" id="{00000000-0008-0000-0300-000011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9" name="TextBox 18">
                <a:hlinkClick xmlns:r="http://schemas.openxmlformats.org/officeDocument/2006/relationships" r:id="rId17"/>
                <a:extLst>
                  <a:ext uri="{FF2B5EF4-FFF2-40B4-BE49-F238E27FC236}">
                    <a16:creationId xmlns:a16="http://schemas.microsoft.com/office/drawing/2014/main" id="{00000000-0008-0000-0300-000013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2" name="Group 11">
              <a:extLst>
                <a:ext uri="{FF2B5EF4-FFF2-40B4-BE49-F238E27FC236}">
                  <a16:creationId xmlns:a16="http://schemas.microsoft.com/office/drawing/2014/main" id="{00000000-0008-0000-0300-00000C000000}"/>
                </a:ext>
              </a:extLst>
            </xdr:cNvPr>
            <xdr:cNvGrpSpPr/>
          </xdr:nvGrpSpPr>
          <xdr:grpSpPr>
            <a:xfrm>
              <a:off x="730464" y="0"/>
              <a:ext cx="1474512" cy="663813"/>
              <a:chOff x="2530689" y="0"/>
              <a:chExt cx="1474512" cy="663813"/>
            </a:xfrm>
          </xdr:grpSpPr>
          <xdr:sp macro="" textlink="">
            <xdr:nvSpPr>
              <xdr:cNvPr id="13" name="TextBox 12">
                <a:hlinkClick xmlns:r="http://schemas.openxmlformats.org/officeDocument/2006/relationships" r:id="rId18"/>
                <a:extLst>
                  <a:ext uri="{FF2B5EF4-FFF2-40B4-BE49-F238E27FC236}">
                    <a16:creationId xmlns:a16="http://schemas.microsoft.com/office/drawing/2014/main" id="{00000000-0008-0000-0300-00000D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14" name="TextBox 13">
                <a:hlinkClick xmlns:r="http://schemas.openxmlformats.org/officeDocument/2006/relationships" r:id="rId19"/>
                <a:extLst>
                  <a:ext uri="{FF2B5EF4-FFF2-40B4-BE49-F238E27FC236}">
                    <a16:creationId xmlns:a16="http://schemas.microsoft.com/office/drawing/2014/main" id="{00000000-0008-0000-0300-00000E000000}"/>
                  </a:ext>
                </a:extLst>
              </xdr:cNvPr>
              <xdr:cNvSpPr txBox="1"/>
            </xdr:nvSpPr>
            <xdr:spPr>
              <a:xfrm>
                <a:off x="2530689" y="519813"/>
                <a:ext cx="1440540" cy="1440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 name="TextBox 3">
            <a:hlinkClick xmlns:r="http://schemas.openxmlformats.org/officeDocument/2006/relationships" r:id="rId20"/>
            <a:extLst>
              <a:ext uri="{FF2B5EF4-FFF2-40B4-BE49-F238E27FC236}">
                <a16:creationId xmlns:a16="http://schemas.microsoft.com/office/drawing/2014/main" id="{00000000-0008-0000-0300-000004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84663</xdr:rowOff>
    </xdr:from>
    <xdr:to>
      <xdr:col>0</xdr:col>
      <xdr:colOff>1439333</xdr:colOff>
      <xdr:row>5</xdr:row>
      <xdr:rowOff>84666</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300-000026000000}"/>
            </a:ext>
          </a:extLst>
        </xdr:cNvPr>
        <xdr:cNvSpPr txBox="1"/>
      </xdr:nvSpPr>
      <xdr:spPr>
        <a:xfrm>
          <a:off x="0" y="804330"/>
          <a:ext cx="1439333" cy="17991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6293</xdr:colOff>
      <xdr:row>5</xdr:row>
      <xdr:rowOff>49385</xdr:rowOff>
    </xdr:to>
    <xdr:grpSp>
      <xdr:nvGrpSpPr>
        <xdr:cNvPr id="209" name="Group 208">
          <a:extLst>
            <a:ext uri="{FF2B5EF4-FFF2-40B4-BE49-F238E27FC236}">
              <a16:creationId xmlns:a16="http://schemas.microsoft.com/office/drawing/2014/main" id="{00000000-0008-0000-0400-0000D1000000}"/>
            </a:ext>
          </a:extLst>
        </xdr:cNvPr>
        <xdr:cNvGrpSpPr/>
      </xdr:nvGrpSpPr>
      <xdr:grpSpPr>
        <a:xfrm>
          <a:off x="0" y="0"/>
          <a:ext cx="13074593" cy="954260"/>
          <a:chOff x="0" y="0"/>
          <a:chExt cx="13402253" cy="963785"/>
        </a:xfrm>
      </xdr:grpSpPr>
      <xdr:grpSp>
        <xdr:nvGrpSpPr>
          <xdr:cNvPr id="210" name="Group 209">
            <a:extLst>
              <a:ext uri="{FF2B5EF4-FFF2-40B4-BE49-F238E27FC236}">
                <a16:creationId xmlns:a16="http://schemas.microsoft.com/office/drawing/2014/main" id="{00000000-0008-0000-0400-0000D2000000}"/>
              </a:ext>
            </a:extLst>
          </xdr:cNvPr>
          <xdr:cNvGrpSpPr/>
        </xdr:nvGrpSpPr>
        <xdr:grpSpPr>
          <a:xfrm>
            <a:off x="0" y="0"/>
            <a:ext cx="13402253" cy="963785"/>
            <a:chOff x="730464" y="0"/>
            <a:chExt cx="13070783" cy="1000125"/>
          </a:xfrm>
        </xdr:grpSpPr>
        <xdr:grpSp>
          <xdr:nvGrpSpPr>
            <xdr:cNvPr id="213" name="Group 212">
              <a:extLst>
                <a:ext uri="{FF2B5EF4-FFF2-40B4-BE49-F238E27FC236}">
                  <a16:creationId xmlns:a16="http://schemas.microsoft.com/office/drawing/2014/main" id="{00000000-0008-0000-0400-0000D5000000}"/>
                </a:ext>
              </a:extLst>
            </xdr:cNvPr>
            <xdr:cNvGrpSpPr/>
          </xdr:nvGrpSpPr>
          <xdr:grpSpPr>
            <a:xfrm>
              <a:off x="2273700" y="0"/>
              <a:ext cx="1481318" cy="825738"/>
              <a:chOff x="978300" y="0"/>
              <a:chExt cx="1481318" cy="825738"/>
            </a:xfrm>
          </xdr:grpSpPr>
          <xdr:sp macro="" textlink="">
            <xdr:nvSpPr>
              <xdr:cNvPr id="242" name="TextBox 241">
                <a:hlinkClick xmlns:r="http://schemas.openxmlformats.org/officeDocument/2006/relationships" r:id="rId1"/>
                <a:extLst>
                  <a:ext uri="{FF2B5EF4-FFF2-40B4-BE49-F238E27FC236}">
                    <a16:creationId xmlns:a16="http://schemas.microsoft.com/office/drawing/2014/main" id="{00000000-0008-0000-0400-0000F2000000}"/>
                  </a:ext>
                </a:extLst>
              </xdr:cNvPr>
              <xdr:cNvSpPr txBox="1"/>
            </xdr:nvSpPr>
            <xdr:spPr>
              <a:xfrm>
                <a:off x="97830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243" name="TextBox 242">
                <a:hlinkClick xmlns:r="http://schemas.openxmlformats.org/officeDocument/2006/relationships" r:id="rId2"/>
                <a:extLst>
                  <a:ext uri="{FF2B5EF4-FFF2-40B4-BE49-F238E27FC236}">
                    <a16:creationId xmlns:a16="http://schemas.microsoft.com/office/drawing/2014/main" id="{00000000-0008-0000-0400-0000F3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244" name="TextBox 243">
                <a:hlinkClick xmlns:r="http://schemas.openxmlformats.org/officeDocument/2006/relationships" r:id="rId3"/>
                <a:extLst>
                  <a:ext uri="{FF2B5EF4-FFF2-40B4-BE49-F238E27FC236}">
                    <a16:creationId xmlns:a16="http://schemas.microsoft.com/office/drawing/2014/main" id="{00000000-0008-0000-0400-0000F4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245" name="TextBox 244">
                <a:extLst>
                  <a:ext uri="{FF2B5EF4-FFF2-40B4-BE49-F238E27FC236}">
                    <a16:creationId xmlns:a16="http://schemas.microsoft.com/office/drawing/2014/main" id="{00000000-0008-0000-0400-0000F5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214" name="Group 213">
              <a:extLst>
                <a:ext uri="{FF2B5EF4-FFF2-40B4-BE49-F238E27FC236}">
                  <a16:creationId xmlns:a16="http://schemas.microsoft.com/office/drawing/2014/main" id="{00000000-0008-0000-0400-0000D6000000}"/>
                </a:ext>
              </a:extLst>
            </xdr:cNvPr>
            <xdr:cNvGrpSpPr/>
          </xdr:nvGrpSpPr>
          <xdr:grpSpPr>
            <a:xfrm>
              <a:off x="3826089" y="0"/>
              <a:ext cx="1474512" cy="663813"/>
              <a:chOff x="2530689" y="0"/>
              <a:chExt cx="1474512" cy="663813"/>
            </a:xfrm>
          </xdr:grpSpPr>
          <xdr:sp macro="" textlink="">
            <xdr:nvSpPr>
              <xdr:cNvPr id="239" name="TextBox 238">
                <a:hlinkClick xmlns:r="http://schemas.openxmlformats.org/officeDocument/2006/relationships" r:id="rId4"/>
                <a:extLst>
                  <a:ext uri="{FF2B5EF4-FFF2-40B4-BE49-F238E27FC236}">
                    <a16:creationId xmlns:a16="http://schemas.microsoft.com/office/drawing/2014/main" id="{00000000-0008-0000-0400-0000EF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240" name="TextBox 239">
                <a:hlinkClick xmlns:r="http://schemas.openxmlformats.org/officeDocument/2006/relationships" r:id="rId5"/>
                <a:extLst>
                  <a:ext uri="{FF2B5EF4-FFF2-40B4-BE49-F238E27FC236}">
                    <a16:creationId xmlns:a16="http://schemas.microsoft.com/office/drawing/2014/main" id="{00000000-0008-0000-0400-0000F0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241" name="TextBox 240">
                <a:extLst>
                  <a:ext uri="{FF2B5EF4-FFF2-40B4-BE49-F238E27FC236}">
                    <a16:creationId xmlns:a16="http://schemas.microsoft.com/office/drawing/2014/main" id="{00000000-0008-0000-0400-0000F1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215" name="Group 214">
              <a:extLst>
                <a:ext uri="{FF2B5EF4-FFF2-40B4-BE49-F238E27FC236}">
                  <a16:creationId xmlns:a16="http://schemas.microsoft.com/office/drawing/2014/main" id="{00000000-0008-0000-0400-0000D7000000}"/>
                </a:ext>
              </a:extLst>
            </xdr:cNvPr>
            <xdr:cNvGrpSpPr/>
          </xdr:nvGrpSpPr>
          <xdr:grpSpPr>
            <a:xfrm>
              <a:off x="5374356" y="0"/>
              <a:ext cx="1475827" cy="663813"/>
              <a:chOff x="4078956" y="0"/>
              <a:chExt cx="1475827" cy="663813"/>
            </a:xfrm>
          </xdr:grpSpPr>
          <xdr:sp macro="" textlink="">
            <xdr:nvSpPr>
              <xdr:cNvPr id="236" name="TextBox 235">
                <a:hlinkClick xmlns:r="http://schemas.openxmlformats.org/officeDocument/2006/relationships" r:id="rId6"/>
                <a:extLst>
                  <a:ext uri="{FF2B5EF4-FFF2-40B4-BE49-F238E27FC236}">
                    <a16:creationId xmlns:a16="http://schemas.microsoft.com/office/drawing/2014/main" id="{00000000-0008-0000-0400-0000EC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237" name="TextBox 236">
                <a:hlinkClick xmlns:r="http://schemas.openxmlformats.org/officeDocument/2006/relationships" r:id="rId7"/>
                <a:extLst>
                  <a:ext uri="{FF2B5EF4-FFF2-40B4-BE49-F238E27FC236}">
                    <a16:creationId xmlns:a16="http://schemas.microsoft.com/office/drawing/2014/main" id="{00000000-0008-0000-0400-0000ED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238" name="TextBox 237">
                <a:extLst>
                  <a:ext uri="{FF2B5EF4-FFF2-40B4-BE49-F238E27FC236}">
                    <a16:creationId xmlns:a16="http://schemas.microsoft.com/office/drawing/2014/main" id="{00000000-0008-0000-0400-0000EE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216" name="Group 215">
              <a:extLst>
                <a:ext uri="{FF2B5EF4-FFF2-40B4-BE49-F238E27FC236}">
                  <a16:creationId xmlns:a16="http://schemas.microsoft.com/office/drawing/2014/main" id="{00000000-0008-0000-0400-0000D8000000}"/>
                </a:ext>
              </a:extLst>
            </xdr:cNvPr>
            <xdr:cNvGrpSpPr/>
          </xdr:nvGrpSpPr>
          <xdr:grpSpPr>
            <a:xfrm>
              <a:off x="6949918" y="0"/>
              <a:ext cx="1474511" cy="663813"/>
              <a:chOff x="5654518" y="0"/>
              <a:chExt cx="1474511" cy="663813"/>
            </a:xfrm>
          </xdr:grpSpPr>
          <xdr:sp macro="" textlink="">
            <xdr:nvSpPr>
              <xdr:cNvPr id="233" name="TextBox 232">
                <a:hlinkClick xmlns:r="http://schemas.openxmlformats.org/officeDocument/2006/relationships" r:id="rId8"/>
                <a:extLst>
                  <a:ext uri="{FF2B5EF4-FFF2-40B4-BE49-F238E27FC236}">
                    <a16:creationId xmlns:a16="http://schemas.microsoft.com/office/drawing/2014/main" id="{00000000-0008-0000-0400-0000E9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234" name="TextBox 233">
                <a:hlinkClick xmlns:r="http://schemas.openxmlformats.org/officeDocument/2006/relationships" r:id="rId9"/>
                <a:extLst>
                  <a:ext uri="{FF2B5EF4-FFF2-40B4-BE49-F238E27FC236}">
                    <a16:creationId xmlns:a16="http://schemas.microsoft.com/office/drawing/2014/main" id="{00000000-0008-0000-0400-0000EA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235" name="TextBox 234">
                <a:extLst>
                  <a:ext uri="{FF2B5EF4-FFF2-40B4-BE49-F238E27FC236}">
                    <a16:creationId xmlns:a16="http://schemas.microsoft.com/office/drawing/2014/main" id="{00000000-0008-0000-0400-0000EB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217" name="Group 216">
              <a:extLst>
                <a:ext uri="{FF2B5EF4-FFF2-40B4-BE49-F238E27FC236}">
                  <a16:creationId xmlns:a16="http://schemas.microsoft.com/office/drawing/2014/main" id="{00000000-0008-0000-0400-0000D9000000}"/>
                </a:ext>
              </a:extLst>
            </xdr:cNvPr>
            <xdr:cNvGrpSpPr/>
          </xdr:nvGrpSpPr>
          <xdr:grpSpPr>
            <a:xfrm>
              <a:off x="8511832" y="0"/>
              <a:ext cx="1474511" cy="978138"/>
              <a:chOff x="7216432" y="0"/>
              <a:chExt cx="1474511" cy="978138"/>
            </a:xfrm>
          </xdr:grpSpPr>
          <xdr:sp macro="" textlink="">
            <xdr:nvSpPr>
              <xdr:cNvPr id="228" name="TextBox 227">
                <a:hlinkClick xmlns:r="http://schemas.openxmlformats.org/officeDocument/2006/relationships" r:id="rId10"/>
                <a:extLst>
                  <a:ext uri="{FF2B5EF4-FFF2-40B4-BE49-F238E27FC236}">
                    <a16:creationId xmlns:a16="http://schemas.microsoft.com/office/drawing/2014/main" id="{00000000-0008-0000-0400-0000E4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229" name="TextBox 228">
                <a:hlinkClick xmlns:r="http://schemas.openxmlformats.org/officeDocument/2006/relationships" r:id="rId11"/>
                <a:extLst>
                  <a:ext uri="{FF2B5EF4-FFF2-40B4-BE49-F238E27FC236}">
                    <a16:creationId xmlns:a16="http://schemas.microsoft.com/office/drawing/2014/main" id="{00000000-0008-0000-0400-0000E5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230" name="TextBox 229">
                <a:hlinkClick xmlns:r="http://schemas.openxmlformats.org/officeDocument/2006/relationships" r:id="rId12"/>
                <a:extLst>
                  <a:ext uri="{FF2B5EF4-FFF2-40B4-BE49-F238E27FC236}">
                    <a16:creationId xmlns:a16="http://schemas.microsoft.com/office/drawing/2014/main" id="{00000000-0008-0000-0400-0000E6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231" name="TextBox 230">
                <a:extLst>
                  <a:ext uri="{FF2B5EF4-FFF2-40B4-BE49-F238E27FC236}">
                    <a16:creationId xmlns:a16="http://schemas.microsoft.com/office/drawing/2014/main" id="{00000000-0008-0000-0400-0000E7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232" name="TextBox 231">
                <a:hlinkClick xmlns:r="http://schemas.openxmlformats.org/officeDocument/2006/relationships" r:id="rId13"/>
                <a:extLst>
                  <a:ext uri="{FF2B5EF4-FFF2-40B4-BE49-F238E27FC236}">
                    <a16:creationId xmlns:a16="http://schemas.microsoft.com/office/drawing/2014/main" id="{00000000-0008-0000-0400-0000E8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218" name="Picture 217" descr="image001.jpg">
              <a:extLst>
                <a:ext uri="{FF2B5EF4-FFF2-40B4-BE49-F238E27FC236}">
                  <a16:creationId xmlns:a16="http://schemas.microsoft.com/office/drawing/2014/main" id="{00000000-0008-0000-0400-0000DA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219" name="Group 218">
              <a:extLst>
                <a:ext uri="{FF2B5EF4-FFF2-40B4-BE49-F238E27FC236}">
                  <a16:creationId xmlns:a16="http://schemas.microsoft.com/office/drawing/2014/main" id="{00000000-0008-0000-0400-0000DB000000}"/>
                </a:ext>
              </a:extLst>
            </xdr:cNvPr>
            <xdr:cNvGrpSpPr/>
          </xdr:nvGrpSpPr>
          <xdr:grpSpPr>
            <a:xfrm>
              <a:off x="10067925" y="0"/>
              <a:ext cx="1480287" cy="820275"/>
              <a:chOff x="8772525" y="0"/>
              <a:chExt cx="1480287" cy="820275"/>
            </a:xfrm>
          </xdr:grpSpPr>
          <xdr:sp macro="" textlink="">
            <xdr:nvSpPr>
              <xdr:cNvPr id="224" name="TextBox 223">
                <a:hlinkClick xmlns:r="http://schemas.openxmlformats.org/officeDocument/2006/relationships" r:id="rId15"/>
                <a:extLst>
                  <a:ext uri="{FF2B5EF4-FFF2-40B4-BE49-F238E27FC236}">
                    <a16:creationId xmlns:a16="http://schemas.microsoft.com/office/drawing/2014/main" id="{00000000-0008-0000-0400-0000E0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225" name="TextBox 224">
                <a:hlinkClick xmlns:r="http://schemas.openxmlformats.org/officeDocument/2006/relationships" r:id="rId16"/>
                <a:extLst>
                  <a:ext uri="{FF2B5EF4-FFF2-40B4-BE49-F238E27FC236}">
                    <a16:creationId xmlns:a16="http://schemas.microsoft.com/office/drawing/2014/main" id="{00000000-0008-0000-0400-0000E1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226" name="TextBox 225">
                <a:extLst>
                  <a:ext uri="{FF2B5EF4-FFF2-40B4-BE49-F238E27FC236}">
                    <a16:creationId xmlns:a16="http://schemas.microsoft.com/office/drawing/2014/main" id="{00000000-0008-0000-0400-0000E2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227" name="TextBox 226">
                <a:hlinkClick xmlns:r="http://schemas.openxmlformats.org/officeDocument/2006/relationships" r:id="rId17"/>
                <a:extLst>
                  <a:ext uri="{FF2B5EF4-FFF2-40B4-BE49-F238E27FC236}">
                    <a16:creationId xmlns:a16="http://schemas.microsoft.com/office/drawing/2014/main" id="{00000000-0008-0000-0400-0000E3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220" name="Group 219">
              <a:extLst>
                <a:ext uri="{FF2B5EF4-FFF2-40B4-BE49-F238E27FC236}">
                  <a16:creationId xmlns:a16="http://schemas.microsoft.com/office/drawing/2014/main" id="{00000000-0008-0000-0400-0000DC000000}"/>
                </a:ext>
              </a:extLst>
            </xdr:cNvPr>
            <xdr:cNvGrpSpPr/>
          </xdr:nvGrpSpPr>
          <xdr:grpSpPr>
            <a:xfrm>
              <a:off x="730464" y="0"/>
              <a:ext cx="1474512" cy="663813"/>
              <a:chOff x="2530689" y="0"/>
              <a:chExt cx="1474512" cy="663813"/>
            </a:xfrm>
          </xdr:grpSpPr>
          <xdr:sp macro="" textlink="">
            <xdr:nvSpPr>
              <xdr:cNvPr id="221" name="TextBox 220">
                <a:hlinkClick xmlns:r="http://schemas.openxmlformats.org/officeDocument/2006/relationships" r:id="rId18"/>
                <a:extLst>
                  <a:ext uri="{FF2B5EF4-FFF2-40B4-BE49-F238E27FC236}">
                    <a16:creationId xmlns:a16="http://schemas.microsoft.com/office/drawing/2014/main" id="{00000000-0008-0000-0400-0000DD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222" name="TextBox 221">
                <a:hlinkClick xmlns:r="http://schemas.openxmlformats.org/officeDocument/2006/relationships" r:id="rId19"/>
                <a:extLst>
                  <a:ext uri="{FF2B5EF4-FFF2-40B4-BE49-F238E27FC236}">
                    <a16:creationId xmlns:a16="http://schemas.microsoft.com/office/drawing/2014/main" id="{00000000-0008-0000-0400-0000DE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223" name="TextBox 222">
                <a:extLst>
                  <a:ext uri="{FF2B5EF4-FFF2-40B4-BE49-F238E27FC236}">
                    <a16:creationId xmlns:a16="http://schemas.microsoft.com/office/drawing/2014/main" id="{00000000-0008-0000-0400-0000D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211" name="TextBox 210">
            <a:hlinkClick xmlns:r="http://schemas.openxmlformats.org/officeDocument/2006/relationships" r:id="rId20"/>
            <a:extLst>
              <a:ext uri="{FF2B5EF4-FFF2-40B4-BE49-F238E27FC236}">
                <a16:creationId xmlns:a16="http://schemas.microsoft.com/office/drawing/2014/main" id="{00000000-0008-0000-0400-0000D3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xdr:colOff>
      <xdr:row>4</xdr:row>
      <xdr:rowOff>83346</xdr:rowOff>
    </xdr:from>
    <xdr:to>
      <xdr:col>1</xdr:col>
      <xdr:colOff>535781</xdr:colOff>
      <xdr:row>5</xdr:row>
      <xdr:rowOff>95250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400-000026000000}"/>
            </a:ext>
          </a:extLst>
        </xdr:cNvPr>
        <xdr:cNvSpPr txBox="1"/>
      </xdr:nvSpPr>
      <xdr:spPr>
        <a:xfrm>
          <a:off x="1" y="797721"/>
          <a:ext cx="1452561" cy="190498"/>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532073</xdr:colOff>
      <xdr:row>5</xdr:row>
      <xdr:rowOff>49385</xdr:rowOff>
    </xdr:to>
    <xdr:grpSp>
      <xdr:nvGrpSpPr>
        <xdr:cNvPr id="80" name="Group 79">
          <a:extLst>
            <a:ext uri="{FF2B5EF4-FFF2-40B4-BE49-F238E27FC236}">
              <a16:creationId xmlns:a16="http://schemas.microsoft.com/office/drawing/2014/main" id="{00000000-0008-0000-0500-000050000000}"/>
            </a:ext>
          </a:extLst>
        </xdr:cNvPr>
        <xdr:cNvGrpSpPr/>
      </xdr:nvGrpSpPr>
      <xdr:grpSpPr>
        <a:xfrm>
          <a:off x="0" y="0"/>
          <a:ext cx="13086023" cy="954260"/>
          <a:chOff x="0" y="0"/>
          <a:chExt cx="13402253" cy="963785"/>
        </a:xfrm>
      </xdr:grpSpPr>
      <xdr:grpSp>
        <xdr:nvGrpSpPr>
          <xdr:cNvPr id="81" name="Group 80">
            <a:extLst>
              <a:ext uri="{FF2B5EF4-FFF2-40B4-BE49-F238E27FC236}">
                <a16:creationId xmlns:a16="http://schemas.microsoft.com/office/drawing/2014/main" id="{00000000-0008-0000-0500-000051000000}"/>
              </a:ext>
            </a:extLst>
          </xdr:cNvPr>
          <xdr:cNvGrpSpPr/>
        </xdr:nvGrpSpPr>
        <xdr:grpSpPr>
          <a:xfrm>
            <a:off x="0" y="0"/>
            <a:ext cx="13402253" cy="963785"/>
            <a:chOff x="730464" y="0"/>
            <a:chExt cx="13070783" cy="1000125"/>
          </a:xfrm>
        </xdr:grpSpPr>
        <xdr:grpSp>
          <xdr:nvGrpSpPr>
            <xdr:cNvPr id="84" name="Group 83">
              <a:extLst>
                <a:ext uri="{FF2B5EF4-FFF2-40B4-BE49-F238E27FC236}">
                  <a16:creationId xmlns:a16="http://schemas.microsoft.com/office/drawing/2014/main" id="{00000000-0008-0000-0500-000054000000}"/>
                </a:ext>
              </a:extLst>
            </xdr:cNvPr>
            <xdr:cNvGrpSpPr/>
          </xdr:nvGrpSpPr>
          <xdr:grpSpPr>
            <a:xfrm>
              <a:off x="2273700" y="0"/>
              <a:ext cx="1481318" cy="825738"/>
              <a:chOff x="978300" y="0"/>
              <a:chExt cx="1481318" cy="825738"/>
            </a:xfrm>
          </xdr:grpSpPr>
          <xdr:sp macro="" textlink="">
            <xdr:nvSpPr>
              <xdr:cNvPr id="113" name="TextBox 112">
                <a:hlinkClick xmlns:r="http://schemas.openxmlformats.org/officeDocument/2006/relationships" r:id="rId1"/>
                <a:extLst>
                  <a:ext uri="{FF2B5EF4-FFF2-40B4-BE49-F238E27FC236}">
                    <a16:creationId xmlns:a16="http://schemas.microsoft.com/office/drawing/2014/main" id="{00000000-0008-0000-0500-000071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4" name="TextBox 113">
                <a:hlinkClick xmlns:r="http://schemas.openxmlformats.org/officeDocument/2006/relationships" r:id="rId2"/>
                <a:extLst>
                  <a:ext uri="{FF2B5EF4-FFF2-40B4-BE49-F238E27FC236}">
                    <a16:creationId xmlns:a16="http://schemas.microsoft.com/office/drawing/2014/main" id="{00000000-0008-0000-0500-000072000000}"/>
                  </a:ext>
                </a:extLst>
              </xdr:cNvPr>
              <xdr:cNvSpPr txBox="1"/>
            </xdr:nvSpPr>
            <xdr:spPr>
              <a:xfrm>
                <a:off x="978300"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5" name="TextBox 114">
                <a:hlinkClick xmlns:r="http://schemas.openxmlformats.org/officeDocument/2006/relationships" r:id="rId3"/>
                <a:extLst>
                  <a:ext uri="{FF2B5EF4-FFF2-40B4-BE49-F238E27FC236}">
                    <a16:creationId xmlns:a16="http://schemas.microsoft.com/office/drawing/2014/main" id="{00000000-0008-0000-0500-000073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6" name="TextBox 115">
                <a:extLst>
                  <a:ext uri="{FF2B5EF4-FFF2-40B4-BE49-F238E27FC236}">
                    <a16:creationId xmlns:a16="http://schemas.microsoft.com/office/drawing/2014/main" id="{00000000-0008-0000-0500-000074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85" name="Group 84">
              <a:extLst>
                <a:ext uri="{FF2B5EF4-FFF2-40B4-BE49-F238E27FC236}">
                  <a16:creationId xmlns:a16="http://schemas.microsoft.com/office/drawing/2014/main" id="{00000000-0008-0000-0500-000055000000}"/>
                </a:ext>
              </a:extLst>
            </xdr:cNvPr>
            <xdr:cNvGrpSpPr/>
          </xdr:nvGrpSpPr>
          <xdr:grpSpPr>
            <a:xfrm>
              <a:off x="3826089" y="0"/>
              <a:ext cx="1474512" cy="663813"/>
              <a:chOff x="2530689" y="0"/>
              <a:chExt cx="1474512" cy="663813"/>
            </a:xfrm>
          </xdr:grpSpPr>
          <xdr:sp macro="" textlink="">
            <xdr:nvSpPr>
              <xdr:cNvPr id="110" name="TextBox 109">
                <a:hlinkClick xmlns:r="http://schemas.openxmlformats.org/officeDocument/2006/relationships" r:id="rId4"/>
                <a:extLst>
                  <a:ext uri="{FF2B5EF4-FFF2-40B4-BE49-F238E27FC236}">
                    <a16:creationId xmlns:a16="http://schemas.microsoft.com/office/drawing/2014/main" id="{00000000-0008-0000-0500-00006E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1" name="TextBox 110">
                <a:hlinkClick xmlns:r="http://schemas.openxmlformats.org/officeDocument/2006/relationships" r:id="rId5"/>
                <a:extLst>
                  <a:ext uri="{FF2B5EF4-FFF2-40B4-BE49-F238E27FC236}">
                    <a16:creationId xmlns:a16="http://schemas.microsoft.com/office/drawing/2014/main" id="{00000000-0008-0000-0500-00006F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86" name="Group 85">
              <a:extLst>
                <a:ext uri="{FF2B5EF4-FFF2-40B4-BE49-F238E27FC236}">
                  <a16:creationId xmlns:a16="http://schemas.microsoft.com/office/drawing/2014/main" id="{00000000-0008-0000-0500-000056000000}"/>
                </a:ext>
              </a:extLst>
            </xdr:cNvPr>
            <xdr:cNvGrpSpPr/>
          </xdr:nvGrpSpPr>
          <xdr:grpSpPr>
            <a:xfrm>
              <a:off x="5374356" y="0"/>
              <a:ext cx="1475827" cy="663813"/>
              <a:chOff x="4078956" y="0"/>
              <a:chExt cx="1475827" cy="663813"/>
            </a:xfrm>
          </xdr:grpSpPr>
          <xdr:sp macro="" textlink="">
            <xdr:nvSpPr>
              <xdr:cNvPr id="107" name="TextBox 106">
                <a:hlinkClick xmlns:r="http://schemas.openxmlformats.org/officeDocument/2006/relationships" r:id="rId6"/>
                <a:extLst>
                  <a:ext uri="{FF2B5EF4-FFF2-40B4-BE49-F238E27FC236}">
                    <a16:creationId xmlns:a16="http://schemas.microsoft.com/office/drawing/2014/main" id="{00000000-0008-0000-0500-00006B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8" name="TextBox 107">
                <a:hlinkClick xmlns:r="http://schemas.openxmlformats.org/officeDocument/2006/relationships" r:id="rId7"/>
                <a:extLst>
                  <a:ext uri="{FF2B5EF4-FFF2-40B4-BE49-F238E27FC236}">
                    <a16:creationId xmlns:a16="http://schemas.microsoft.com/office/drawing/2014/main" id="{00000000-0008-0000-0500-00006C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7" name="Group 86">
              <a:extLst>
                <a:ext uri="{FF2B5EF4-FFF2-40B4-BE49-F238E27FC236}">
                  <a16:creationId xmlns:a16="http://schemas.microsoft.com/office/drawing/2014/main" id="{00000000-0008-0000-0500-000057000000}"/>
                </a:ext>
              </a:extLst>
            </xdr:cNvPr>
            <xdr:cNvGrpSpPr/>
          </xdr:nvGrpSpPr>
          <xdr:grpSpPr>
            <a:xfrm>
              <a:off x="6949918" y="0"/>
              <a:ext cx="1474511" cy="663813"/>
              <a:chOff x="5654518" y="0"/>
              <a:chExt cx="1474511"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500-000068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0500-000069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8" name="Group 87">
              <a:extLst>
                <a:ext uri="{FF2B5EF4-FFF2-40B4-BE49-F238E27FC236}">
                  <a16:creationId xmlns:a16="http://schemas.microsoft.com/office/drawing/2014/main" id="{00000000-0008-0000-0500-000058000000}"/>
                </a:ext>
              </a:extLst>
            </xdr:cNvPr>
            <xdr:cNvGrpSpPr/>
          </xdr:nvGrpSpPr>
          <xdr:grpSpPr>
            <a:xfrm>
              <a:off x="8511832" y="0"/>
              <a:ext cx="1474511" cy="978138"/>
              <a:chOff x="7216432" y="0"/>
              <a:chExt cx="1474511" cy="978138"/>
            </a:xfrm>
          </xdr:grpSpPr>
          <xdr:sp macro="" textlink="">
            <xdr:nvSpPr>
              <xdr:cNvPr id="99" name="TextBox 98">
                <a:hlinkClick xmlns:r="http://schemas.openxmlformats.org/officeDocument/2006/relationships" r:id="rId10"/>
                <a:extLst>
                  <a:ext uri="{FF2B5EF4-FFF2-40B4-BE49-F238E27FC236}">
                    <a16:creationId xmlns:a16="http://schemas.microsoft.com/office/drawing/2014/main" id="{00000000-0008-0000-0500-000063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00" name="TextBox 99">
                <a:hlinkClick xmlns:r="http://schemas.openxmlformats.org/officeDocument/2006/relationships" r:id="rId11"/>
                <a:extLst>
                  <a:ext uri="{FF2B5EF4-FFF2-40B4-BE49-F238E27FC236}">
                    <a16:creationId xmlns:a16="http://schemas.microsoft.com/office/drawing/2014/main" id="{00000000-0008-0000-0500-000064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01" name="TextBox 100">
                <a:hlinkClick xmlns:r="http://schemas.openxmlformats.org/officeDocument/2006/relationships" r:id="rId12"/>
                <a:extLst>
                  <a:ext uri="{FF2B5EF4-FFF2-40B4-BE49-F238E27FC236}">
                    <a16:creationId xmlns:a16="http://schemas.microsoft.com/office/drawing/2014/main" id="{00000000-0008-0000-0500-000065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3" name="TextBox 102">
                <a:hlinkClick xmlns:r="http://schemas.openxmlformats.org/officeDocument/2006/relationships" r:id="rId13"/>
                <a:extLst>
                  <a:ext uri="{FF2B5EF4-FFF2-40B4-BE49-F238E27FC236}">
                    <a16:creationId xmlns:a16="http://schemas.microsoft.com/office/drawing/2014/main" id="{00000000-0008-0000-0500-000067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89" name="Picture 88" descr="image001.jpg">
              <a:extLst>
                <a:ext uri="{FF2B5EF4-FFF2-40B4-BE49-F238E27FC236}">
                  <a16:creationId xmlns:a16="http://schemas.microsoft.com/office/drawing/2014/main" id="{00000000-0008-0000-0500-000059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90" name="Group 89">
              <a:extLst>
                <a:ext uri="{FF2B5EF4-FFF2-40B4-BE49-F238E27FC236}">
                  <a16:creationId xmlns:a16="http://schemas.microsoft.com/office/drawing/2014/main" id="{00000000-0008-0000-0500-00005A000000}"/>
                </a:ext>
              </a:extLst>
            </xdr:cNvPr>
            <xdr:cNvGrpSpPr/>
          </xdr:nvGrpSpPr>
          <xdr:grpSpPr>
            <a:xfrm>
              <a:off x="10067925" y="0"/>
              <a:ext cx="1480287" cy="820275"/>
              <a:chOff x="8772525" y="0"/>
              <a:chExt cx="1480287" cy="820275"/>
            </a:xfrm>
          </xdr:grpSpPr>
          <xdr:sp macro="" textlink="">
            <xdr:nvSpPr>
              <xdr:cNvPr id="95" name="TextBox 94">
                <a:hlinkClick xmlns:r="http://schemas.openxmlformats.org/officeDocument/2006/relationships" r:id="rId15"/>
                <a:extLst>
                  <a:ext uri="{FF2B5EF4-FFF2-40B4-BE49-F238E27FC236}">
                    <a16:creationId xmlns:a16="http://schemas.microsoft.com/office/drawing/2014/main" id="{00000000-0008-0000-0500-00005F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6" name="TextBox 95">
                <a:hlinkClick xmlns:r="http://schemas.openxmlformats.org/officeDocument/2006/relationships" r:id="rId16"/>
                <a:extLst>
                  <a:ext uri="{FF2B5EF4-FFF2-40B4-BE49-F238E27FC236}">
                    <a16:creationId xmlns:a16="http://schemas.microsoft.com/office/drawing/2014/main" id="{00000000-0008-0000-0500-000060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8" name="TextBox 97">
                <a:hlinkClick xmlns:r="http://schemas.openxmlformats.org/officeDocument/2006/relationships" r:id="rId17"/>
                <a:extLst>
                  <a:ext uri="{FF2B5EF4-FFF2-40B4-BE49-F238E27FC236}">
                    <a16:creationId xmlns:a16="http://schemas.microsoft.com/office/drawing/2014/main" id="{00000000-0008-0000-0500-000062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91" name="Group 90">
              <a:extLst>
                <a:ext uri="{FF2B5EF4-FFF2-40B4-BE49-F238E27FC236}">
                  <a16:creationId xmlns:a16="http://schemas.microsoft.com/office/drawing/2014/main" id="{00000000-0008-0000-0500-00005B000000}"/>
                </a:ext>
              </a:extLst>
            </xdr:cNvPr>
            <xdr:cNvGrpSpPr/>
          </xdr:nvGrpSpPr>
          <xdr:grpSpPr>
            <a:xfrm>
              <a:off x="730464" y="0"/>
              <a:ext cx="1474512" cy="663813"/>
              <a:chOff x="2530689" y="0"/>
              <a:chExt cx="1474512" cy="663813"/>
            </a:xfrm>
          </xdr:grpSpPr>
          <xdr:sp macro="" textlink="">
            <xdr:nvSpPr>
              <xdr:cNvPr id="92" name="TextBox 91">
                <a:hlinkClick xmlns:r="http://schemas.openxmlformats.org/officeDocument/2006/relationships" r:id="rId18"/>
                <a:extLst>
                  <a:ext uri="{FF2B5EF4-FFF2-40B4-BE49-F238E27FC236}">
                    <a16:creationId xmlns:a16="http://schemas.microsoft.com/office/drawing/2014/main" id="{00000000-0008-0000-0500-00005C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93" name="TextBox 92">
                <a:hlinkClick xmlns:r="http://schemas.openxmlformats.org/officeDocument/2006/relationships" r:id="rId19"/>
                <a:extLst>
                  <a:ext uri="{FF2B5EF4-FFF2-40B4-BE49-F238E27FC236}">
                    <a16:creationId xmlns:a16="http://schemas.microsoft.com/office/drawing/2014/main" id="{00000000-0008-0000-0500-00005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82" name="TextBox 81">
            <a:hlinkClick xmlns:r="http://schemas.openxmlformats.org/officeDocument/2006/relationships" r:id="rId20"/>
            <a:extLst>
              <a:ext uri="{FF2B5EF4-FFF2-40B4-BE49-F238E27FC236}">
                <a16:creationId xmlns:a16="http://schemas.microsoft.com/office/drawing/2014/main" id="{00000000-0008-0000-0500-000052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19051</xdr:colOff>
      <xdr:row>4</xdr:row>
      <xdr:rowOff>76199</xdr:rowOff>
    </xdr:from>
    <xdr:to>
      <xdr:col>1</xdr:col>
      <xdr:colOff>514351</xdr:colOff>
      <xdr:row>5</xdr:row>
      <xdr:rowOff>161925</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500-000026000000}"/>
            </a:ext>
          </a:extLst>
        </xdr:cNvPr>
        <xdr:cNvSpPr txBox="1"/>
      </xdr:nvSpPr>
      <xdr:spPr>
        <a:xfrm>
          <a:off x="19051" y="800099"/>
          <a:ext cx="1409700" cy="266701"/>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714953</xdr:colOff>
      <xdr:row>5</xdr:row>
      <xdr:rowOff>49385</xdr:rowOff>
    </xdr:to>
    <xdr:grpSp>
      <xdr:nvGrpSpPr>
        <xdr:cNvPr id="43" name="Group 42">
          <a:extLst>
            <a:ext uri="{FF2B5EF4-FFF2-40B4-BE49-F238E27FC236}">
              <a16:creationId xmlns:a16="http://schemas.microsoft.com/office/drawing/2014/main" id="{00000000-0008-0000-0600-00002B000000}"/>
            </a:ext>
          </a:extLst>
        </xdr:cNvPr>
        <xdr:cNvGrpSpPr/>
      </xdr:nvGrpSpPr>
      <xdr:grpSpPr>
        <a:xfrm>
          <a:off x="0" y="0"/>
          <a:ext cx="13319703" cy="948968"/>
          <a:chOff x="0" y="0"/>
          <a:chExt cx="13402253" cy="963785"/>
        </a:xfrm>
      </xdr:grpSpPr>
      <xdr:grpSp>
        <xdr:nvGrpSpPr>
          <xdr:cNvPr id="44" name="Group 43">
            <a:extLst>
              <a:ext uri="{FF2B5EF4-FFF2-40B4-BE49-F238E27FC236}">
                <a16:creationId xmlns:a16="http://schemas.microsoft.com/office/drawing/2014/main" id="{00000000-0008-0000-0600-00002C000000}"/>
              </a:ext>
            </a:extLst>
          </xdr:cNvPr>
          <xdr:cNvGrpSpPr/>
        </xdr:nvGrpSpPr>
        <xdr:grpSpPr>
          <a:xfrm>
            <a:off x="0" y="0"/>
            <a:ext cx="13402253" cy="963785"/>
            <a:chOff x="730464" y="0"/>
            <a:chExt cx="13070783" cy="1000125"/>
          </a:xfrm>
        </xdr:grpSpPr>
        <xdr:grpSp>
          <xdr:nvGrpSpPr>
            <xdr:cNvPr id="47" name="Group 46">
              <a:extLst>
                <a:ext uri="{FF2B5EF4-FFF2-40B4-BE49-F238E27FC236}">
                  <a16:creationId xmlns:a16="http://schemas.microsoft.com/office/drawing/2014/main" id="{00000000-0008-0000-0600-00002F000000}"/>
                </a:ext>
              </a:extLst>
            </xdr:cNvPr>
            <xdr:cNvGrpSpPr/>
          </xdr:nvGrpSpPr>
          <xdr:grpSpPr>
            <a:xfrm>
              <a:off x="2273700" y="0"/>
              <a:ext cx="1481318" cy="825738"/>
              <a:chOff x="978300" y="0"/>
              <a:chExt cx="1481318" cy="825738"/>
            </a:xfrm>
          </xdr:grpSpPr>
          <xdr:sp macro="" textlink="">
            <xdr:nvSpPr>
              <xdr:cNvPr id="116" name="TextBox 115">
                <a:hlinkClick xmlns:r="http://schemas.openxmlformats.org/officeDocument/2006/relationships" r:id="rId1"/>
                <a:extLst>
                  <a:ext uri="{FF2B5EF4-FFF2-40B4-BE49-F238E27FC236}">
                    <a16:creationId xmlns:a16="http://schemas.microsoft.com/office/drawing/2014/main" id="{00000000-0008-0000-0600-000074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7" name="TextBox 116">
                <a:hlinkClick xmlns:r="http://schemas.openxmlformats.org/officeDocument/2006/relationships" r:id="rId2"/>
                <a:extLst>
                  <a:ext uri="{FF2B5EF4-FFF2-40B4-BE49-F238E27FC236}">
                    <a16:creationId xmlns:a16="http://schemas.microsoft.com/office/drawing/2014/main" id="{00000000-0008-0000-0600-000075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8" name="TextBox 117">
                <a:hlinkClick xmlns:r="http://schemas.openxmlformats.org/officeDocument/2006/relationships" r:id="rId3"/>
                <a:extLst>
                  <a:ext uri="{FF2B5EF4-FFF2-40B4-BE49-F238E27FC236}">
                    <a16:creationId xmlns:a16="http://schemas.microsoft.com/office/drawing/2014/main" id="{00000000-0008-0000-0600-000076000000}"/>
                  </a:ext>
                </a:extLst>
              </xdr:cNvPr>
              <xdr:cNvSpPr txBox="1"/>
            </xdr:nvSpPr>
            <xdr:spPr>
              <a:xfrm>
                <a:off x="978300" y="68173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9" name="TextBox 118">
                <a:extLst>
                  <a:ext uri="{FF2B5EF4-FFF2-40B4-BE49-F238E27FC236}">
                    <a16:creationId xmlns:a16="http://schemas.microsoft.com/office/drawing/2014/main" id="{00000000-0008-0000-0600-000077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8" name="Group 47">
              <a:extLst>
                <a:ext uri="{FF2B5EF4-FFF2-40B4-BE49-F238E27FC236}">
                  <a16:creationId xmlns:a16="http://schemas.microsoft.com/office/drawing/2014/main" id="{00000000-0008-0000-0600-000030000000}"/>
                </a:ext>
              </a:extLst>
            </xdr:cNvPr>
            <xdr:cNvGrpSpPr/>
          </xdr:nvGrpSpPr>
          <xdr:grpSpPr>
            <a:xfrm>
              <a:off x="3826089" y="0"/>
              <a:ext cx="1474512" cy="663813"/>
              <a:chOff x="2530689" y="0"/>
              <a:chExt cx="1474512" cy="663813"/>
            </a:xfrm>
          </xdr:grpSpPr>
          <xdr:sp macro="" textlink="">
            <xdr:nvSpPr>
              <xdr:cNvPr id="113" name="TextBox 112">
                <a:hlinkClick xmlns:r="http://schemas.openxmlformats.org/officeDocument/2006/relationships" r:id="rId4"/>
                <a:extLst>
                  <a:ext uri="{FF2B5EF4-FFF2-40B4-BE49-F238E27FC236}">
                    <a16:creationId xmlns:a16="http://schemas.microsoft.com/office/drawing/2014/main" id="{00000000-0008-0000-0600-000071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4" name="TextBox 113">
                <a:hlinkClick xmlns:r="http://schemas.openxmlformats.org/officeDocument/2006/relationships" r:id="rId5"/>
                <a:extLst>
                  <a:ext uri="{FF2B5EF4-FFF2-40B4-BE49-F238E27FC236}">
                    <a16:creationId xmlns:a16="http://schemas.microsoft.com/office/drawing/2014/main" id="{00000000-0008-0000-0600-000072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5" name="TextBox 114">
                <a:extLst>
                  <a:ext uri="{FF2B5EF4-FFF2-40B4-BE49-F238E27FC236}">
                    <a16:creationId xmlns:a16="http://schemas.microsoft.com/office/drawing/2014/main" id="{00000000-0008-0000-0600-000073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9" name="Group 48">
              <a:extLst>
                <a:ext uri="{FF2B5EF4-FFF2-40B4-BE49-F238E27FC236}">
                  <a16:creationId xmlns:a16="http://schemas.microsoft.com/office/drawing/2014/main" id="{00000000-0008-0000-0600-000031000000}"/>
                </a:ext>
              </a:extLst>
            </xdr:cNvPr>
            <xdr:cNvGrpSpPr/>
          </xdr:nvGrpSpPr>
          <xdr:grpSpPr>
            <a:xfrm>
              <a:off x="5374356" y="0"/>
              <a:ext cx="1475827" cy="663813"/>
              <a:chOff x="4078956" y="0"/>
              <a:chExt cx="1475827" cy="663813"/>
            </a:xfrm>
          </xdr:grpSpPr>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0600-000046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1" name="TextBox 70">
                <a:hlinkClick xmlns:r="http://schemas.openxmlformats.org/officeDocument/2006/relationships" r:id="rId7"/>
                <a:extLst>
                  <a:ext uri="{FF2B5EF4-FFF2-40B4-BE49-F238E27FC236}">
                    <a16:creationId xmlns:a16="http://schemas.microsoft.com/office/drawing/2014/main" id="{00000000-0008-0000-0600-000047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12" name="TextBox 111">
                <a:extLst>
                  <a:ext uri="{FF2B5EF4-FFF2-40B4-BE49-F238E27FC236}">
                    <a16:creationId xmlns:a16="http://schemas.microsoft.com/office/drawing/2014/main" id="{00000000-0008-0000-0600-000070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0" name="Group 49">
              <a:extLst>
                <a:ext uri="{FF2B5EF4-FFF2-40B4-BE49-F238E27FC236}">
                  <a16:creationId xmlns:a16="http://schemas.microsoft.com/office/drawing/2014/main" id="{00000000-0008-0000-0600-000032000000}"/>
                </a:ext>
              </a:extLst>
            </xdr:cNvPr>
            <xdr:cNvGrpSpPr/>
          </xdr:nvGrpSpPr>
          <xdr:grpSpPr>
            <a:xfrm>
              <a:off x="6949918" y="0"/>
              <a:ext cx="1474511" cy="663813"/>
              <a:chOff x="5654518" y="0"/>
              <a:chExt cx="1474511" cy="663813"/>
            </a:xfrm>
          </xdr:grpSpPr>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0600-000043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8" name="TextBox 67">
                <a:hlinkClick xmlns:r="http://schemas.openxmlformats.org/officeDocument/2006/relationships" r:id="rId9"/>
                <a:extLst>
                  <a:ext uri="{FF2B5EF4-FFF2-40B4-BE49-F238E27FC236}">
                    <a16:creationId xmlns:a16="http://schemas.microsoft.com/office/drawing/2014/main" id="{00000000-0008-0000-0600-000044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9" name="TextBox 68">
                <a:extLst>
                  <a:ext uri="{FF2B5EF4-FFF2-40B4-BE49-F238E27FC236}">
                    <a16:creationId xmlns:a16="http://schemas.microsoft.com/office/drawing/2014/main" id="{00000000-0008-0000-0600-000045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1" name="Group 50">
              <a:extLst>
                <a:ext uri="{FF2B5EF4-FFF2-40B4-BE49-F238E27FC236}">
                  <a16:creationId xmlns:a16="http://schemas.microsoft.com/office/drawing/2014/main" id="{00000000-0008-0000-0600-000033000000}"/>
                </a:ext>
              </a:extLst>
            </xdr:cNvPr>
            <xdr:cNvGrpSpPr/>
          </xdr:nvGrpSpPr>
          <xdr:grpSpPr>
            <a:xfrm>
              <a:off x="8511832" y="0"/>
              <a:ext cx="1474511" cy="978138"/>
              <a:chOff x="7216432" y="0"/>
              <a:chExt cx="1474511" cy="978138"/>
            </a:xfrm>
          </xdr:grpSpPr>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0600-00003E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0600-00003F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4" name="TextBox 63">
                <a:hlinkClick xmlns:r="http://schemas.openxmlformats.org/officeDocument/2006/relationships" r:id="rId12"/>
                <a:extLst>
                  <a:ext uri="{FF2B5EF4-FFF2-40B4-BE49-F238E27FC236}">
                    <a16:creationId xmlns:a16="http://schemas.microsoft.com/office/drawing/2014/main" id="{00000000-0008-0000-0600-000040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5" name="TextBox 64">
                <a:extLst>
                  <a:ext uri="{FF2B5EF4-FFF2-40B4-BE49-F238E27FC236}">
                    <a16:creationId xmlns:a16="http://schemas.microsoft.com/office/drawing/2014/main" id="{00000000-0008-0000-0600-000041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6" name="TextBox 65">
                <a:hlinkClick xmlns:r="http://schemas.openxmlformats.org/officeDocument/2006/relationships" r:id="rId13"/>
                <a:extLst>
                  <a:ext uri="{FF2B5EF4-FFF2-40B4-BE49-F238E27FC236}">
                    <a16:creationId xmlns:a16="http://schemas.microsoft.com/office/drawing/2014/main" id="{00000000-0008-0000-0600-000042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2" name="Picture 51" descr="image001.jpg">
              <a:extLst>
                <a:ext uri="{FF2B5EF4-FFF2-40B4-BE49-F238E27FC236}">
                  <a16:creationId xmlns:a16="http://schemas.microsoft.com/office/drawing/2014/main" id="{00000000-0008-0000-0600-000034000000}"/>
                </a:ext>
              </a:extLst>
            </xdr:cNvPr>
            <xdr:cNvPicPr>
              <a:picLocks noChangeAspect="1"/>
            </xdr:cNvPicPr>
          </xdr:nvPicPr>
          <xdr:blipFill>
            <a:blip xmlns:r="http://schemas.openxmlformats.org/officeDocument/2006/relationships" r:embed="rId14" cstate="print"/>
            <a:stretch>
              <a:fillRect/>
            </a:stretch>
          </xdr:blipFill>
          <xdr:spPr>
            <a:xfrm>
              <a:off x="11627567" y="85725"/>
              <a:ext cx="2173680" cy="914400"/>
            </a:xfrm>
            <a:prstGeom prst="rect">
              <a:avLst/>
            </a:prstGeom>
          </xdr:spPr>
        </xdr:pic>
        <xdr:grpSp>
          <xdr:nvGrpSpPr>
            <xdr:cNvPr id="53" name="Group 52">
              <a:extLst>
                <a:ext uri="{FF2B5EF4-FFF2-40B4-BE49-F238E27FC236}">
                  <a16:creationId xmlns:a16="http://schemas.microsoft.com/office/drawing/2014/main" id="{00000000-0008-0000-0600-000035000000}"/>
                </a:ext>
              </a:extLst>
            </xdr:cNvPr>
            <xdr:cNvGrpSpPr/>
          </xdr:nvGrpSpPr>
          <xdr:grpSpPr>
            <a:xfrm>
              <a:off x="10067925" y="0"/>
              <a:ext cx="1480287" cy="820275"/>
              <a:chOff x="8772525" y="0"/>
              <a:chExt cx="1480287" cy="820275"/>
            </a:xfrm>
          </xdr:grpSpPr>
          <xdr:sp macro="" textlink="">
            <xdr:nvSpPr>
              <xdr:cNvPr id="58" name="TextBox 57">
                <a:hlinkClick xmlns:r="http://schemas.openxmlformats.org/officeDocument/2006/relationships" r:id="rId15"/>
                <a:extLst>
                  <a:ext uri="{FF2B5EF4-FFF2-40B4-BE49-F238E27FC236}">
                    <a16:creationId xmlns:a16="http://schemas.microsoft.com/office/drawing/2014/main" id="{00000000-0008-0000-0600-00003A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9" name="TextBox 58">
                <a:hlinkClick xmlns:r="http://schemas.openxmlformats.org/officeDocument/2006/relationships" r:id="rId16"/>
                <a:extLst>
                  <a:ext uri="{FF2B5EF4-FFF2-40B4-BE49-F238E27FC236}">
                    <a16:creationId xmlns:a16="http://schemas.microsoft.com/office/drawing/2014/main" id="{00000000-0008-0000-0600-00003B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0" name="TextBox 59">
                <a:extLst>
                  <a:ext uri="{FF2B5EF4-FFF2-40B4-BE49-F238E27FC236}">
                    <a16:creationId xmlns:a16="http://schemas.microsoft.com/office/drawing/2014/main" id="{00000000-0008-0000-0600-00003C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1" name="TextBox 60">
                <a:hlinkClick xmlns:r="http://schemas.openxmlformats.org/officeDocument/2006/relationships" r:id="rId17"/>
                <a:extLst>
                  <a:ext uri="{FF2B5EF4-FFF2-40B4-BE49-F238E27FC236}">
                    <a16:creationId xmlns:a16="http://schemas.microsoft.com/office/drawing/2014/main" id="{00000000-0008-0000-0600-00003D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00000000-0008-0000-0600-000036000000}"/>
                </a:ext>
              </a:extLst>
            </xdr:cNvPr>
            <xdr:cNvGrpSpPr/>
          </xdr:nvGrpSpPr>
          <xdr:grpSpPr>
            <a:xfrm>
              <a:off x="730464" y="0"/>
              <a:ext cx="1474512" cy="663813"/>
              <a:chOff x="2530689" y="0"/>
              <a:chExt cx="1474512" cy="663813"/>
            </a:xfrm>
          </xdr:grpSpPr>
          <xdr:sp macro="" textlink="">
            <xdr:nvSpPr>
              <xdr:cNvPr id="55" name="TextBox 54">
                <a:hlinkClick xmlns:r="http://schemas.openxmlformats.org/officeDocument/2006/relationships" r:id="rId18"/>
                <a:extLst>
                  <a:ext uri="{FF2B5EF4-FFF2-40B4-BE49-F238E27FC236}">
                    <a16:creationId xmlns:a16="http://schemas.microsoft.com/office/drawing/2014/main" id="{00000000-0008-0000-0600-000037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6" name="TextBox 55">
                <a:hlinkClick xmlns:r="http://schemas.openxmlformats.org/officeDocument/2006/relationships" r:id="rId19"/>
                <a:extLst>
                  <a:ext uri="{FF2B5EF4-FFF2-40B4-BE49-F238E27FC236}">
                    <a16:creationId xmlns:a16="http://schemas.microsoft.com/office/drawing/2014/main" id="{00000000-0008-0000-0600-000038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7" name="TextBox 56">
                <a:extLst>
                  <a:ext uri="{FF2B5EF4-FFF2-40B4-BE49-F238E27FC236}">
                    <a16:creationId xmlns:a16="http://schemas.microsoft.com/office/drawing/2014/main" id="{00000000-0008-0000-0600-000039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5" name="TextBox 44">
            <a:hlinkClick xmlns:r="http://schemas.openxmlformats.org/officeDocument/2006/relationships" r:id="rId20"/>
            <a:extLst>
              <a:ext uri="{FF2B5EF4-FFF2-40B4-BE49-F238E27FC236}">
                <a16:creationId xmlns:a16="http://schemas.microsoft.com/office/drawing/2014/main" id="{00000000-0008-0000-0600-00002D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84666</xdr:rowOff>
    </xdr:from>
    <xdr:to>
      <xdr:col>1</xdr:col>
      <xdr:colOff>539750</xdr:colOff>
      <xdr:row>5</xdr:row>
      <xdr:rowOff>63500</xdr:rowOff>
    </xdr:to>
    <xdr:sp macro="" textlink="">
      <xdr:nvSpPr>
        <xdr:cNvPr id="38" name="TextBox 37">
          <a:hlinkClick xmlns:r="http://schemas.openxmlformats.org/officeDocument/2006/relationships" r:id="rId21"/>
          <a:extLst>
            <a:ext uri="{FF2B5EF4-FFF2-40B4-BE49-F238E27FC236}">
              <a16:creationId xmlns:a16="http://schemas.microsoft.com/office/drawing/2014/main" id="{00000000-0008-0000-0600-000026000000}"/>
            </a:ext>
          </a:extLst>
        </xdr:cNvPr>
        <xdr:cNvSpPr txBox="1"/>
      </xdr:nvSpPr>
      <xdr:spPr>
        <a:xfrm>
          <a:off x="0" y="804333"/>
          <a:ext cx="1449917" cy="1587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 Recruitment</a:t>
          </a:r>
          <a:r>
            <a:rPr lang="en-US" sz="900" baseline="0"/>
            <a:t> Retention</a:t>
          </a:r>
          <a:endParaRPr lang="en-US"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120593</xdr:colOff>
      <xdr:row>7</xdr:row>
      <xdr:rowOff>134475</xdr:rowOff>
    </xdr:to>
    <xdr:grpSp>
      <xdr:nvGrpSpPr>
        <xdr:cNvPr id="73" name="Group 72">
          <a:extLst>
            <a:ext uri="{FF2B5EF4-FFF2-40B4-BE49-F238E27FC236}">
              <a16:creationId xmlns:a16="http://schemas.microsoft.com/office/drawing/2014/main" id="{00000000-0008-0000-0700-000049000000}"/>
            </a:ext>
          </a:extLst>
        </xdr:cNvPr>
        <xdr:cNvGrpSpPr/>
      </xdr:nvGrpSpPr>
      <xdr:grpSpPr>
        <a:xfrm>
          <a:off x="0" y="0"/>
          <a:ext cx="13084118" cy="1401300"/>
          <a:chOff x="0" y="0"/>
          <a:chExt cx="13402253" cy="1414635"/>
        </a:xfrm>
      </xdr:grpSpPr>
      <xdr:grpSp>
        <xdr:nvGrpSpPr>
          <xdr:cNvPr id="74" name="Group 73">
            <a:extLst>
              <a:ext uri="{FF2B5EF4-FFF2-40B4-BE49-F238E27FC236}">
                <a16:creationId xmlns:a16="http://schemas.microsoft.com/office/drawing/2014/main" id="{00000000-0008-0000-0700-00004A000000}"/>
              </a:ext>
            </a:extLst>
          </xdr:cNvPr>
          <xdr:cNvGrpSpPr/>
        </xdr:nvGrpSpPr>
        <xdr:grpSpPr>
          <a:xfrm>
            <a:off x="0" y="0"/>
            <a:ext cx="13402253" cy="1414635"/>
            <a:chOff x="730464" y="0"/>
            <a:chExt cx="13070783" cy="1467975"/>
          </a:xfrm>
        </xdr:grpSpPr>
        <xdr:grpSp>
          <xdr:nvGrpSpPr>
            <xdr:cNvPr id="76" name="Group 75">
              <a:extLst>
                <a:ext uri="{FF2B5EF4-FFF2-40B4-BE49-F238E27FC236}">
                  <a16:creationId xmlns:a16="http://schemas.microsoft.com/office/drawing/2014/main" id="{00000000-0008-0000-0700-00004C000000}"/>
                </a:ext>
              </a:extLst>
            </xdr:cNvPr>
            <xdr:cNvGrpSpPr/>
          </xdr:nvGrpSpPr>
          <xdr:grpSpPr>
            <a:xfrm>
              <a:off x="2279625" y="802812"/>
              <a:ext cx="9237776" cy="665163"/>
              <a:chOff x="984225" y="802812"/>
              <a:chExt cx="9237776" cy="665163"/>
            </a:xfrm>
          </xdr:grpSpPr>
          <xdr:sp macro="" textlink="">
            <xdr:nvSpPr>
              <xdr:cNvPr id="116" name="TextBox 115">
                <a:hlinkClick xmlns:r="http://schemas.openxmlformats.org/officeDocument/2006/relationships" r:id="rId1"/>
                <a:extLst>
                  <a:ext uri="{FF2B5EF4-FFF2-40B4-BE49-F238E27FC236}">
                    <a16:creationId xmlns:a16="http://schemas.microsoft.com/office/drawing/2014/main" id="{00000000-0008-0000-0700-000074000000}"/>
                  </a:ext>
                </a:extLst>
              </xdr:cNvPr>
              <xdr:cNvSpPr txBox="1"/>
            </xdr:nvSpPr>
            <xdr:spPr>
              <a:xfrm>
                <a:off x="989733" y="1162050"/>
                <a:ext cx="1440714"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7" name="TextBox 116">
                <a:hlinkClick xmlns:r="http://schemas.openxmlformats.org/officeDocument/2006/relationships" r:id="rId2"/>
                <a:extLst>
                  <a:ext uri="{FF2B5EF4-FFF2-40B4-BE49-F238E27FC236}">
                    <a16:creationId xmlns:a16="http://schemas.microsoft.com/office/drawing/2014/main" id="{00000000-0008-0000-0700-000075000000}"/>
                  </a:ext>
                </a:extLst>
              </xdr:cNvPr>
              <xdr:cNvSpPr txBox="1"/>
            </xdr:nvSpPr>
            <xdr:spPr>
              <a:xfrm>
                <a:off x="989733" y="1323975"/>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8" name="TextBox 117">
                <a:hlinkClick xmlns:r="http://schemas.openxmlformats.org/officeDocument/2006/relationships" r:id="rId3"/>
                <a:extLst>
                  <a:ext uri="{FF2B5EF4-FFF2-40B4-BE49-F238E27FC236}">
                    <a16:creationId xmlns:a16="http://schemas.microsoft.com/office/drawing/2014/main" id="{00000000-0008-0000-0700-000076000000}"/>
                  </a:ext>
                </a:extLst>
              </xdr:cNvPr>
              <xdr:cNvSpPr txBox="1"/>
            </xdr:nvSpPr>
            <xdr:spPr>
              <a:xfrm>
                <a:off x="7213445"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9" name="TextBox 118">
                <a:extLst>
                  <a:ext uri="{FF2B5EF4-FFF2-40B4-BE49-F238E27FC236}">
                    <a16:creationId xmlns:a16="http://schemas.microsoft.com/office/drawing/2014/main" id="{00000000-0008-0000-0700-000077000000}"/>
                  </a:ext>
                </a:extLst>
              </xdr:cNvPr>
              <xdr:cNvSpPr txBox="1"/>
            </xdr:nvSpPr>
            <xdr:spPr>
              <a:xfrm>
                <a:off x="984225" y="802812"/>
                <a:ext cx="1440713"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0" name="TextBox 119">
                <a:hlinkClick xmlns:r="http://schemas.openxmlformats.org/officeDocument/2006/relationships" r:id="rId4"/>
                <a:extLst>
                  <a:ext uri="{FF2B5EF4-FFF2-40B4-BE49-F238E27FC236}">
                    <a16:creationId xmlns:a16="http://schemas.microsoft.com/office/drawing/2014/main" id="{00000000-0008-0000-0700-000078000000}"/>
                  </a:ext>
                </a:extLst>
              </xdr:cNvPr>
              <xdr:cNvSpPr txBox="1"/>
            </xdr:nvSpPr>
            <xdr:spPr>
              <a:xfrm>
                <a:off x="8781801" y="1161163"/>
                <a:ext cx="14402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7" name="Group 76">
              <a:extLst>
                <a:ext uri="{FF2B5EF4-FFF2-40B4-BE49-F238E27FC236}">
                  <a16:creationId xmlns:a16="http://schemas.microsoft.com/office/drawing/2014/main" id="{00000000-0008-0000-0700-00004D000000}"/>
                </a:ext>
              </a:extLst>
            </xdr:cNvPr>
            <xdr:cNvGrpSpPr/>
          </xdr:nvGrpSpPr>
          <xdr:grpSpPr>
            <a:xfrm>
              <a:off x="2273700" y="0"/>
              <a:ext cx="1481318" cy="825738"/>
              <a:chOff x="978300" y="0"/>
              <a:chExt cx="1481318" cy="825738"/>
            </a:xfrm>
          </xdr:grpSpPr>
          <xdr:sp macro="" textlink="">
            <xdr:nvSpPr>
              <xdr:cNvPr id="112" name="TextBox 111">
                <a:hlinkClick xmlns:r="http://schemas.openxmlformats.org/officeDocument/2006/relationships" r:id="rId5"/>
                <a:extLst>
                  <a:ext uri="{FF2B5EF4-FFF2-40B4-BE49-F238E27FC236}">
                    <a16:creationId xmlns:a16="http://schemas.microsoft.com/office/drawing/2014/main" id="{00000000-0008-0000-0700-000070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3" name="TextBox 112">
                <a:hlinkClick xmlns:r="http://schemas.openxmlformats.org/officeDocument/2006/relationships" r:id="rId6"/>
                <a:extLst>
                  <a:ext uri="{FF2B5EF4-FFF2-40B4-BE49-F238E27FC236}">
                    <a16:creationId xmlns:a16="http://schemas.microsoft.com/office/drawing/2014/main" id="{00000000-0008-0000-0700-000071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4" name="TextBox 113">
                <a:hlinkClick xmlns:r="http://schemas.openxmlformats.org/officeDocument/2006/relationships" r:id="rId7"/>
                <a:extLst>
                  <a:ext uri="{FF2B5EF4-FFF2-40B4-BE49-F238E27FC236}">
                    <a16:creationId xmlns:a16="http://schemas.microsoft.com/office/drawing/2014/main" id="{00000000-0008-0000-0700-000072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5" name="TextBox 114">
                <a:extLst>
                  <a:ext uri="{FF2B5EF4-FFF2-40B4-BE49-F238E27FC236}">
                    <a16:creationId xmlns:a16="http://schemas.microsoft.com/office/drawing/2014/main" id="{00000000-0008-0000-0700-000073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8" name="Group 77">
              <a:extLst>
                <a:ext uri="{FF2B5EF4-FFF2-40B4-BE49-F238E27FC236}">
                  <a16:creationId xmlns:a16="http://schemas.microsoft.com/office/drawing/2014/main" id="{00000000-0008-0000-0700-00004E000000}"/>
                </a:ext>
              </a:extLst>
            </xdr:cNvPr>
            <xdr:cNvGrpSpPr/>
          </xdr:nvGrpSpPr>
          <xdr:grpSpPr>
            <a:xfrm>
              <a:off x="3826089" y="0"/>
              <a:ext cx="1474512" cy="663813"/>
              <a:chOff x="2530689" y="0"/>
              <a:chExt cx="1474512" cy="663813"/>
            </a:xfrm>
          </xdr:grpSpPr>
          <xdr:sp macro="" textlink="">
            <xdr:nvSpPr>
              <xdr:cNvPr id="109" name="TextBox 108">
                <a:hlinkClick xmlns:r="http://schemas.openxmlformats.org/officeDocument/2006/relationships" r:id="rId8"/>
                <a:extLst>
                  <a:ext uri="{FF2B5EF4-FFF2-40B4-BE49-F238E27FC236}">
                    <a16:creationId xmlns:a16="http://schemas.microsoft.com/office/drawing/2014/main" id="{00000000-0008-0000-0700-00006D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0" name="TextBox 109">
                <a:hlinkClick xmlns:r="http://schemas.openxmlformats.org/officeDocument/2006/relationships" r:id="rId9"/>
                <a:extLst>
                  <a:ext uri="{FF2B5EF4-FFF2-40B4-BE49-F238E27FC236}">
                    <a16:creationId xmlns:a16="http://schemas.microsoft.com/office/drawing/2014/main" id="{00000000-0008-0000-0700-00006E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1" name="TextBox 110">
                <a:extLst>
                  <a:ext uri="{FF2B5EF4-FFF2-40B4-BE49-F238E27FC236}">
                    <a16:creationId xmlns:a16="http://schemas.microsoft.com/office/drawing/2014/main" id="{00000000-0008-0000-0700-00006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9" name="Group 78">
              <a:extLst>
                <a:ext uri="{FF2B5EF4-FFF2-40B4-BE49-F238E27FC236}">
                  <a16:creationId xmlns:a16="http://schemas.microsoft.com/office/drawing/2014/main" id="{00000000-0008-0000-0700-00004F000000}"/>
                </a:ext>
              </a:extLst>
            </xdr:cNvPr>
            <xdr:cNvGrpSpPr/>
          </xdr:nvGrpSpPr>
          <xdr:grpSpPr>
            <a:xfrm>
              <a:off x="5374356" y="0"/>
              <a:ext cx="1475827" cy="663813"/>
              <a:chOff x="4078956" y="0"/>
              <a:chExt cx="1475827" cy="663813"/>
            </a:xfrm>
          </xdr:grpSpPr>
          <xdr:sp macro="" textlink="">
            <xdr:nvSpPr>
              <xdr:cNvPr id="106" name="TextBox 105">
                <a:hlinkClick xmlns:r="http://schemas.openxmlformats.org/officeDocument/2006/relationships" r:id="rId10"/>
                <a:extLst>
                  <a:ext uri="{FF2B5EF4-FFF2-40B4-BE49-F238E27FC236}">
                    <a16:creationId xmlns:a16="http://schemas.microsoft.com/office/drawing/2014/main" id="{00000000-0008-0000-0700-00006A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7" name="TextBox 106">
                <a:hlinkClick xmlns:r="http://schemas.openxmlformats.org/officeDocument/2006/relationships" r:id="rId11"/>
                <a:extLst>
                  <a:ext uri="{FF2B5EF4-FFF2-40B4-BE49-F238E27FC236}">
                    <a16:creationId xmlns:a16="http://schemas.microsoft.com/office/drawing/2014/main" id="{00000000-0008-0000-0700-00006B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8" name="TextBox 107">
                <a:extLst>
                  <a:ext uri="{FF2B5EF4-FFF2-40B4-BE49-F238E27FC236}">
                    <a16:creationId xmlns:a16="http://schemas.microsoft.com/office/drawing/2014/main" id="{00000000-0008-0000-0700-00006C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0" name="Group 79">
              <a:extLst>
                <a:ext uri="{FF2B5EF4-FFF2-40B4-BE49-F238E27FC236}">
                  <a16:creationId xmlns:a16="http://schemas.microsoft.com/office/drawing/2014/main" id="{00000000-0008-0000-0700-000050000000}"/>
                </a:ext>
              </a:extLst>
            </xdr:cNvPr>
            <xdr:cNvGrpSpPr/>
          </xdr:nvGrpSpPr>
          <xdr:grpSpPr>
            <a:xfrm>
              <a:off x="6949918" y="0"/>
              <a:ext cx="1474511" cy="663813"/>
              <a:chOff x="5654518" y="0"/>
              <a:chExt cx="1474511" cy="663813"/>
            </a:xfrm>
          </xdr:grpSpPr>
          <xdr:sp macro="" textlink="">
            <xdr:nvSpPr>
              <xdr:cNvPr id="103" name="TextBox 102">
                <a:hlinkClick xmlns:r="http://schemas.openxmlformats.org/officeDocument/2006/relationships" r:id="rId12"/>
                <a:extLst>
                  <a:ext uri="{FF2B5EF4-FFF2-40B4-BE49-F238E27FC236}">
                    <a16:creationId xmlns:a16="http://schemas.microsoft.com/office/drawing/2014/main" id="{00000000-0008-0000-0700-000067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4" name="TextBox 103">
                <a:hlinkClick xmlns:r="http://schemas.openxmlformats.org/officeDocument/2006/relationships" r:id="rId13"/>
                <a:extLst>
                  <a:ext uri="{FF2B5EF4-FFF2-40B4-BE49-F238E27FC236}">
                    <a16:creationId xmlns:a16="http://schemas.microsoft.com/office/drawing/2014/main" id="{00000000-0008-0000-0700-000068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5" name="TextBox 104">
                <a:extLst>
                  <a:ext uri="{FF2B5EF4-FFF2-40B4-BE49-F238E27FC236}">
                    <a16:creationId xmlns:a16="http://schemas.microsoft.com/office/drawing/2014/main" id="{00000000-0008-0000-0700-000069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1" name="Group 80">
              <a:extLst>
                <a:ext uri="{FF2B5EF4-FFF2-40B4-BE49-F238E27FC236}">
                  <a16:creationId xmlns:a16="http://schemas.microsoft.com/office/drawing/2014/main" id="{00000000-0008-0000-0700-000051000000}"/>
                </a:ext>
              </a:extLst>
            </xdr:cNvPr>
            <xdr:cNvGrpSpPr/>
          </xdr:nvGrpSpPr>
          <xdr:grpSpPr>
            <a:xfrm>
              <a:off x="8511832" y="0"/>
              <a:ext cx="1474511" cy="978138"/>
              <a:chOff x="7216432" y="0"/>
              <a:chExt cx="1474511" cy="978138"/>
            </a:xfrm>
          </xdr:grpSpPr>
          <xdr:sp macro="" textlink="">
            <xdr:nvSpPr>
              <xdr:cNvPr id="92" name="TextBox 91">
                <a:hlinkClick xmlns:r="http://schemas.openxmlformats.org/officeDocument/2006/relationships" r:id="rId14"/>
                <a:extLst>
                  <a:ext uri="{FF2B5EF4-FFF2-40B4-BE49-F238E27FC236}">
                    <a16:creationId xmlns:a16="http://schemas.microsoft.com/office/drawing/2014/main" id="{00000000-0008-0000-0700-00005C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3" name="TextBox 92">
                <a:hlinkClick xmlns:r="http://schemas.openxmlformats.org/officeDocument/2006/relationships" r:id="rId15"/>
                <a:extLst>
                  <a:ext uri="{FF2B5EF4-FFF2-40B4-BE49-F238E27FC236}">
                    <a16:creationId xmlns:a16="http://schemas.microsoft.com/office/drawing/2014/main" id="{00000000-0008-0000-0700-00005D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4" name="TextBox 93">
                <a:hlinkClick xmlns:r="http://schemas.openxmlformats.org/officeDocument/2006/relationships" r:id="rId16"/>
                <a:extLst>
                  <a:ext uri="{FF2B5EF4-FFF2-40B4-BE49-F238E27FC236}">
                    <a16:creationId xmlns:a16="http://schemas.microsoft.com/office/drawing/2014/main" id="{00000000-0008-0000-0700-00005E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5" name="TextBox 94">
                <a:extLst>
                  <a:ext uri="{FF2B5EF4-FFF2-40B4-BE49-F238E27FC236}">
                    <a16:creationId xmlns:a16="http://schemas.microsoft.com/office/drawing/2014/main" id="{00000000-0008-0000-0700-00005F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2" name="TextBox 101">
                <a:hlinkClick xmlns:r="http://schemas.openxmlformats.org/officeDocument/2006/relationships" r:id="rId17"/>
                <a:extLst>
                  <a:ext uri="{FF2B5EF4-FFF2-40B4-BE49-F238E27FC236}">
                    <a16:creationId xmlns:a16="http://schemas.microsoft.com/office/drawing/2014/main" id="{00000000-0008-0000-0700-000066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82" name="Picture 81" descr="image001.jpg">
              <a:extLst>
                <a:ext uri="{FF2B5EF4-FFF2-40B4-BE49-F238E27FC236}">
                  <a16:creationId xmlns:a16="http://schemas.microsoft.com/office/drawing/2014/main" id="{00000000-0008-0000-0700-000052000000}"/>
                </a:ext>
              </a:extLst>
            </xdr:cNvPr>
            <xdr:cNvPicPr>
              <a:picLocks noChangeAspect="1"/>
            </xdr:cNvPicPr>
          </xdr:nvPicPr>
          <xdr:blipFill>
            <a:blip xmlns:r="http://schemas.openxmlformats.org/officeDocument/2006/relationships" r:embed="rId18" cstate="print"/>
            <a:stretch>
              <a:fillRect/>
            </a:stretch>
          </xdr:blipFill>
          <xdr:spPr>
            <a:xfrm>
              <a:off x="11627567" y="85725"/>
              <a:ext cx="2173680" cy="914400"/>
            </a:xfrm>
            <a:prstGeom prst="rect">
              <a:avLst/>
            </a:prstGeom>
          </xdr:spPr>
        </xdr:pic>
        <xdr:grpSp>
          <xdr:nvGrpSpPr>
            <xdr:cNvPr id="83" name="Group 82">
              <a:extLst>
                <a:ext uri="{FF2B5EF4-FFF2-40B4-BE49-F238E27FC236}">
                  <a16:creationId xmlns:a16="http://schemas.microsoft.com/office/drawing/2014/main" id="{00000000-0008-0000-0700-000053000000}"/>
                </a:ext>
              </a:extLst>
            </xdr:cNvPr>
            <xdr:cNvGrpSpPr/>
          </xdr:nvGrpSpPr>
          <xdr:grpSpPr>
            <a:xfrm>
              <a:off x="10067925" y="0"/>
              <a:ext cx="1480287" cy="820275"/>
              <a:chOff x="8772525" y="0"/>
              <a:chExt cx="1480287" cy="820275"/>
            </a:xfrm>
          </xdr:grpSpPr>
          <xdr:sp macro="" textlink="">
            <xdr:nvSpPr>
              <xdr:cNvPr id="88" name="TextBox 87">
                <a:hlinkClick xmlns:r="http://schemas.openxmlformats.org/officeDocument/2006/relationships" r:id="rId19"/>
                <a:extLst>
                  <a:ext uri="{FF2B5EF4-FFF2-40B4-BE49-F238E27FC236}">
                    <a16:creationId xmlns:a16="http://schemas.microsoft.com/office/drawing/2014/main" id="{00000000-0008-0000-0700-000058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89" name="TextBox 88">
                <a:hlinkClick xmlns:r="http://schemas.openxmlformats.org/officeDocument/2006/relationships" r:id="rId20"/>
                <a:extLst>
                  <a:ext uri="{FF2B5EF4-FFF2-40B4-BE49-F238E27FC236}">
                    <a16:creationId xmlns:a16="http://schemas.microsoft.com/office/drawing/2014/main" id="{00000000-0008-0000-0700-000059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0" name="TextBox 89">
                <a:extLst>
                  <a:ext uri="{FF2B5EF4-FFF2-40B4-BE49-F238E27FC236}">
                    <a16:creationId xmlns:a16="http://schemas.microsoft.com/office/drawing/2014/main" id="{00000000-0008-0000-0700-00005A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1" name="TextBox 90">
                <a:hlinkClick xmlns:r="http://schemas.openxmlformats.org/officeDocument/2006/relationships" r:id="rId21"/>
                <a:extLst>
                  <a:ext uri="{FF2B5EF4-FFF2-40B4-BE49-F238E27FC236}">
                    <a16:creationId xmlns:a16="http://schemas.microsoft.com/office/drawing/2014/main" id="{00000000-0008-0000-0700-00005B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4" name="Group 83">
              <a:extLst>
                <a:ext uri="{FF2B5EF4-FFF2-40B4-BE49-F238E27FC236}">
                  <a16:creationId xmlns:a16="http://schemas.microsoft.com/office/drawing/2014/main" id="{00000000-0008-0000-0700-000054000000}"/>
                </a:ext>
              </a:extLst>
            </xdr:cNvPr>
            <xdr:cNvGrpSpPr/>
          </xdr:nvGrpSpPr>
          <xdr:grpSpPr>
            <a:xfrm>
              <a:off x="730464" y="0"/>
              <a:ext cx="1474512" cy="663813"/>
              <a:chOff x="2530689" y="0"/>
              <a:chExt cx="1474512" cy="663813"/>
            </a:xfrm>
          </xdr:grpSpPr>
          <xdr:sp macro="" textlink="">
            <xdr:nvSpPr>
              <xdr:cNvPr id="85" name="TextBox 84">
                <a:hlinkClick xmlns:r="http://schemas.openxmlformats.org/officeDocument/2006/relationships" r:id="rId22"/>
                <a:extLst>
                  <a:ext uri="{FF2B5EF4-FFF2-40B4-BE49-F238E27FC236}">
                    <a16:creationId xmlns:a16="http://schemas.microsoft.com/office/drawing/2014/main" id="{00000000-0008-0000-0700-000055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86" name="TextBox 85">
                <a:hlinkClick xmlns:r="http://schemas.openxmlformats.org/officeDocument/2006/relationships" r:id="rId23"/>
                <a:extLst>
                  <a:ext uri="{FF2B5EF4-FFF2-40B4-BE49-F238E27FC236}">
                    <a16:creationId xmlns:a16="http://schemas.microsoft.com/office/drawing/2014/main" id="{00000000-0008-0000-0700-000056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87" name="TextBox 86">
                <a:extLst>
                  <a:ext uri="{FF2B5EF4-FFF2-40B4-BE49-F238E27FC236}">
                    <a16:creationId xmlns:a16="http://schemas.microsoft.com/office/drawing/2014/main" id="{00000000-0008-0000-0700-000057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75" name="TextBox 74">
            <a:hlinkClick xmlns:r="http://schemas.openxmlformats.org/officeDocument/2006/relationships" r:id="rId24"/>
            <a:extLst>
              <a:ext uri="{FF2B5EF4-FFF2-40B4-BE49-F238E27FC236}">
                <a16:creationId xmlns:a16="http://schemas.microsoft.com/office/drawing/2014/main" id="{00000000-0008-0000-0700-00004B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714953</xdr:colOff>
      <xdr:row>7</xdr:row>
      <xdr:rowOff>134475</xdr:rowOff>
    </xdr:to>
    <xdr:grpSp>
      <xdr:nvGrpSpPr>
        <xdr:cNvPr id="43" name="Group 42">
          <a:extLst>
            <a:ext uri="{FF2B5EF4-FFF2-40B4-BE49-F238E27FC236}">
              <a16:creationId xmlns:a16="http://schemas.microsoft.com/office/drawing/2014/main" id="{00000000-0008-0000-0800-00002B000000}"/>
            </a:ext>
          </a:extLst>
        </xdr:cNvPr>
        <xdr:cNvGrpSpPr/>
      </xdr:nvGrpSpPr>
      <xdr:grpSpPr>
        <a:xfrm>
          <a:off x="0" y="0"/>
          <a:ext cx="13087928" cy="1401300"/>
          <a:chOff x="0" y="0"/>
          <a:chExt cx="13402253" cy="1414635"/>
        </a:xfrm>
      </xdr:grpSpPr>
      <xdr:grpSp>
        <xdr:nvGrpSpPr>
          <xdr:cNvPr id="44" name="Group 43">
            <a:extLst>
              <a:ext uri="{FF2B5EF4-FFF2-40B4-BE49-F238E27FC236}">
                <a16:creationId xmlns:a16="http://schemas.microsoft.com/office/drawing/2014/main" id="{00000000-0008-0000-0800-00002C000000}"/>
              </a:ext>
            </a:extLst>
          </xdr:cNvPr>
          <xdr:cNvGrpSpPr/>
        </xdr:nvGrpSpPr>
        <xdr:grpSpPr>
          <a:xfrm>
            <a:off x="0" y="0"/>
            <a:ext cx="13402253" cy="1414635"/>
            <a:chOff x="730464" y="0"/>
            <a:chExt cx="13070783" cy="1467975"/>
          </a:xfrm>
        </xdr:grpSpPr>
        <xdr:grpSp>
          <xdr:nvGrpSpPr>
            <xdr:cNvPr id="46" name="Group 45">
              <a:extLst>
                <a:ext uri="{FF2B5EF4-FFF2-40B4-BE49-F238E27FC236}">
                  <a16:creationId xmlns:a16="http://schemas.microsoft.com/office/drawing/2014/main" id="{00000000-0008-0000-0800-00002E000000}"/>
                </a:ext>
              </a:extLst>
            </xdr:cNvPr>
            <xdr:cNvGrpSpPr/>
          </xdr:nvGrpSpPr>
          <xdr:grpSpPr>
            <a:xfrm>
              <a:off x="2279625" y="802812"/>
              <a:ext cx="9237776" cy="665163"/>
              <a:chOff x="984225" y="802812"/>
              <a:chExt cx="9237776" cy="665163"/>
            </a:xfrm>
          </xdr:grpSpPr>
          <xdr:sp macro="" textlink="">
            <xdr:nvSpPr>
              <xdr:cNvPr id="120" name="TextBox 119">
                <a:hlinkClick xmlns:r="http://schemas.openxmlformats.org/officeDocument/2006/relationships" r:id="rId1"/>
                <a:extLst>
                  <a:ext uri="{FF2B5EF4-FFF2-40B4-BE49-F238E27FC236}">
                    <a16:creationId xmlns:a16="http://schemas.microsoft.com/office/drawing/2014/main" id="{00000000-0008-0000-0800-000078000000}"/>
                  </a:ext>
                </a:extLst>
              </xdr:cNvPr>
              <xdr:cNvSpPr txBox="1"/>
            </xdr:nvSpPr>
            <xdr:spPr>
              <a:xfrm>
                <a:off x="989733"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1" name="TextBox 120">
                <a:hlinkClick xmlns:r="http://schemas.openxmlformats.org/officeDocument/2006/relationships" r:id="rId2"/>
                <a:extLst>
                  <a:ext uri="{FF2B5EF4-FFF2-40B4-BE49-F238E27FC236}">
                    <a16:creationId xmlns:a16="http://schemas.microsoft.com/office/drawing/2014/main" id="{00000000-0008-0000-0800-000079000000}"/>
                  </a:ext>
                </a:extLst>
              </xdr:cNvPr>
              <xdr:cNvSpPr txBox="1"/>
            </xdr:nvSpPr>
            <xdr:spPr>
              <a:xfrm>
                <a:off x="989733" y="1323975"/>
                <a:ext cx="1440714"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2" name="TextBox 121">
                <a:hlinkClick xmlns:r="http://schemas.openxmlformats.org/officeDocument/2006/relationships" r:id="rId3"/>
                <a:extLst>
                  <a:ext uri="{FF2B5EF4-FFF2-40B4-BE49-F238E27FC236}">
                    <a16:creationId xmlns:a16="http://schemas.microsoft.com/office/drawing/2014/main" id="{00000000-0008-0000-0800-00007A000000}"/>
                  </a:ext>
                </a:extLst>
              </xdr:cNvPr>
              <xdr:cNvSpPr txBox="1"/>
            </xdr:nvSpPr>
            <xdr:spPr>
              <a:xfrm>
                <a:off x="7213445" y="1162050"/>
                <a:ext cx="1440714"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3" name="TextBox 122">
                <a:extLst>
                  <a:ext uri="{FF2B5EF4-FFF2-40B4-BE49-F238E27FC236}">
                    <a16:creationId xmlns:a16="http://schemas.microsoft.com/office/drawing/2014/main" id="{00000000-0008-0000-0800-00007B000000}"/>
                  </a:ext>
                </a:extLst>
              </xdr:cNvPr>
              <xdr:cNvSpPr txBox="1"/>
            </xdr:nvSpPr>
            <xdr:spPr>
              <a:xfrm>
                <a:off x="984225" y="802812"/>
                <a:ext cx="1440713"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4" name="TextBox 123">
                <a:hlinkClick xmlns:r="http://schemas.openxmlformats.org/officeDocument/2006/relationships" r:id="rId4"/>
                <a:extLst>
                  <a:ext uri="{FF2B5EF4-FFF2-40B4-BE49-F238E27FC236}">
                    <a16:creationId xmlns:a16="http://schemas.microsoft.com/office/drawing/2014/main" id="{00000000-0008-0000-0800-00007C000000}"/>
                  </a:ext>
                </a:extLst>
              </xdr:cNvPr>
              <xdr:cNvSpPr txBox="1"/>
            </xdr:nvSpPr>
            <xdr:spPr>
              <a:xfrm>
                <a:off x="8781801" y="1161163"/>
                <a:ext cx="14402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7" name="Group 46">
              <a:extLst>
                <a:ext uri="{FF2B5EF4-FFF2-40B4-BE49-F238E27FC236}">
                  <a16:creationId xmlns:a16="http://schemas.microsoft.com/office/drawing/2014/main" id="{00000000-0008-0000-0800-00002F000000}"/>
                </a:ext>
              </a:extLst>
            </xdr:cNvPr>
            <xdr:cNvGrpSpPr/>
          </xdr:nvGrpSpPr>
          <xdr:grpSpPr>
            <a:xfrm>
              <a:off x="2273700" y="0"/>
              <a:ext cx="1481318" cy="825738"/>
              <a:chOff x="978300" y="0"/>
              <a:chExt cx="1481318" cy="825738"/>
            </a:xfrm>
          </xdr:grpSpPr>
          <xdr:sp macro="" textlink="">
            <xdr:nvSpPr>
              <xdr:cNvPr id="116" name="TextBox 115">
                <a:hlinkClick xmlns:r="http://schemas.openxmlformats.org/officeDocument/2006/relationships" r:id="rId5"/>
                <a:extLst>
                  <a:ext uri="{FF2B5EF4-FFF2-40B4-BE49-F238E27FC236}">
                    <a16:creationId xmlns:a16="http://schemas.microsoft.com/office/drawing/2014/main" id="{00000000-0008-0000-0800-000074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7" name="TextBox 116">
                <a:hlinkClick xmlns:r="http://schemas.openxmlformats.org/officeDocument/2006/relationships" r:id="rId6"/>
                <a:extLst>
                  <a:ext uri="{FF2B5EF4-FFF2-40B4-BE49-F238E27FC236}">
                    <a16:creationId xmlns:a16="http://schemas.microsoft.com/office/drawing/2014/main" id="{00000000-0008-0000-0800-000075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8" name="TextBox 117">
                <a:hlinkClick xmlns:r="http://schemas.openxmlformats.org/officeDocument/2006/relationships" r:id="rId7"/>
                <a:extLst>
                  <a:ext uri="{FF2B5EF4-FFF2-40B4-BE49-F238E27FC236}">
                    <a16:creationId xmlns:a16="http://schemas.microsoft.com/office/drawing/2014/main" id="{00000000-0008-0000-0800-000076000000}"/>
                  </a:ext>
                </a:extLst>
              </xdr:cNvPr>
              <xdr:cNvSpPr txBox="1"/>
            </xdr:nvSpPr>
            <xdr:spPr>
              <a:xfrm>
                <a:off x="978300" y="6817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9" name="TextBox 118">
                <a:extLst>
                  <a:ext uri="{FF2B5EF4-FFF2-40B4-BE49-F238E27FC236}">
                    <a16:creationId xmlns:a16="http://schemas.microsoft.com/office/drawing/2014/main" id="{00000000-0008-0000-0800-000077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8" name="Group 47">
              <a:extLst>
                <a:ext uri="{FF2B5EF4-FFF2-40B4-BE49-F238E27FC236}">
                  <a16:creationId xmlns:a16="http://schemas.microsoft.com/office/drawing/2014/main" id="{00000000-0008-0000-0800-000030000000}"/>
                </a:ext>
              </a:extLst>
            </xdr:cNvPr>
            <xdr:cNvGrpSpPr/>
          </xdr:nvGrpSpPr>
          <xdr:grpSpPr>
            <a:xfrm>
              <a:off x="3826089" y="0"/>
              <a:ext cx="1474512" cy="663813"/>
              <a:chOff x="2530689" y="0"/>
              <a:chExt cx="1474512" cy="663813"/>
            </a:xfrm>
          </xdr:grpSpPr>
          <xdr:sp macro="" textlink="">
            <xdr:nvSpPr>
              <xdr:cNvPr id="113" name="TextBox 112">
                <a:hlinkClick xmlns:r="http://schemas.openxmlformats.org/officeDocument/2006/relationships" r:id="rId8"/>
                <a:extLst>
                  <a:ext uri="{FF2B5EF4-FFF2-40B4-BE49-F238E27FC236}">
                    <a16:creationId xmlns:a16="http://schemas.microsoft.com/office/drawing/2014/main" id="{00000000-0008-0000-0800-000071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4" name="TextBox 113">
                <a:hlinkClick xmlns:r="http://schemas.openxmlformats.org/officeDocument/2006/relationships" r:id="rId9"/>
                <a:extLst>
                  <a:ext uri="{FF2B5EF4-FFF2-40B4-BE49-F238E27FC236}">
                    <a16:creationId xmlns:a16="http://schemas.microsoft.com/office/drawing/2014/main" id="{00000000-0008-0000-0800-000072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5" name="TextBox 114">
                <a:extLst>
                  <a:ext uri="{FF2B5EF4-FFF2-40B4-BE49-F238E27FC236}">
                    <a16:creationId xmlns:a16="http://schemas.microsoft.com/office/drawing/2014/main" id="{00000000-0008-0000-0800-000073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9" name="Group 48">
              <a:extLst>
                <a:ext uri="{FF2B5EF4-FFF2-40B4-BE49-F238E27FC236}">
                  <a16:creationId xmlns:a16="http://schemas.microsoft.com/office/drawing/2014/main" id="{00000000-0008-0000-0800-000031000000}"/>
                </a:ext>
              </a:extLst>
            </xdr:cNvPr>
            <xdr:cNvGrpSpPr/>
          </xdr:nvGrpSpPr>
          <xdr:grpSpPr>
            <a:xfrm>
              <a:off x="5374356" y="0"/>
              <a:ext cx="1475827" cy="663813"/>
              <a:chOff x="4078956" y="0"/>
              <a:chExt cx="1475827" cy="663813"/>
            </a:xfrm>
          </xdr:grpSpPr>
          <xdr:sp macro="" textlink="">
            <xdr:nvSpPr>
              <xdr:cNvPr id="70" name="TextBox 69">
                <a:hlinkClick xmlns:r="http://schemas.openxmlformats.org/officeDocument/2006/relationships" r:id="rId10"/>
                <a:extLst>
                  <a:ext uri="{FF2B5EF4-FFF2-40B4-BE49-F238E27FC236}">
                    <a16:creationId xmlns:a16="http://schemas.microsoft.com/office/drawing/2014/main" id="{00000000-0008-0000-0800-000046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1" name="TextBox 70">
                <a:hlinkClick xmlns:r="http://schemas.openxmlformats.org/officeDocument/2006/relationships" r:id="rId11"/>
                <a:extLst>
                  <a:ext uri="{FF2B5EF4-FFF2-40B4-BE49-F238E27FC236}">
                    <a16:creationId xmlns:a16="http://schemas.microsoft.com/office/drawing/2014/main" id="{00000000-0008-0000-0800-000047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12" name="TextBox 111">
                <a:extLst>
                  <a:ext uri="{FF2B5EF4-FFF2-40B4-BE49-F238E27FC236}">
                    <a16:creationId xmlns:a16="http://schemas.microsoft.com/office/drawing/2014/main" id="{00000000-0008-0000-0800-000070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0" name="Group 49">
              <a:extLst>
                <a:ext uri="{FF2B5EF4-FFF2-40B4-BE49-F238E27FC236}">
                  <a16:creationId xmlns:a16="http://schemas.microsoft.com/office/drawing/2014/main" id="{00000000-0008-0000-0800-000032000000}"/>
                </a:ext>
              </a:extLst>
            </xdr:cNvPr>
            <xdr:cNvGrpSpPr/>
          </xdr:nvGrpSpPr>
          <xdr:grpSpPr>
            <a:xfrm>
              <a:off x="6949918" y="0"/>
              <a:ext cx="1474511" cy="663813"/>
              <a:chOff x="5654518" y="0"/>
              <a:chExt cx="1474511" cy="663813"/>
            </a:xfrm>
          </xdr:grpSpPr>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800-000043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8" name="TextBox 67">
                <a:hlinkClick xmlns:r="http://schemas.openxmlformats.org/officeDocument/2006/relationships" r:id="rId13"/>
                <a:extLst>
                  <a:ext uri="{FF2B5EF4-FFF2-40B4-BE49-F238E27FC236}">
                    <a16:creationId xmlns:a16="http://schemas.microsoft.com/office/drawing/2014/main" id="{00000000-0008-0000-0800-000044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9" name="TextBox 68">
                <a:extLst>
                  <a:ext uri="{FF2B5EF4-FFF2-40B4-BE49-F238E27FC236}">
                    <a16:creationId xmlns:a16="http://schemas.microsoft.com/office/drawing/2014/main" id="{00000000-0008-0000-0800-000045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1" name="Group 50">
              <a:extLst>
                <a:ext uri="{FF2B5EF4-FFF2-40B4-BE49-F238E27FC236}">
                  <a16:creationId xmlns:a16="http://schemas.microsoft.com/office/drawing/2014/main" id="{00000000-0008-0000-0800-000033000000}"/>
                </a:ext>
              </a:extLst>
            </xdr:cNvPr>
            <xdr:cNvGrpSpPr/>
          </xdr:nvGrpSpPr>
          <xdr:grpSpPr>
            <a:xfrm>
              <a:off x="8511832" y="0"/>
              <a:ext cx="1474511" cy="978138"/>
              <a:chOff x="7216432" y="0"/>
              <a:chExt cx="1474511" cy="978138"/>
            </a:xfrm>
          </xdr:grpSpPr>
          <xdr:sp macro="" textlink="">
            <xdr:nvSpPr>
              <xdr:cNvPr id="62" name="TextBox 61">
                <a:hlinkClick xmlns:r="http://schemas.openxmlformats.org/officeDocument/2006/relationships" r:id="rId14"/>
                <a:extLst>
                  <a:ext uri="{FF2B5EF4-FFF2-40B4-BE49-F238E27FC236}">
                    <a16:creationId xmlns:a16="http://schemas.microsoft.com/office/drawing/2014/main" id="{00000000-0008-0000-0800-00003E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3" name="TextBox 62">
                <a:hlinkClick xmlns:r="http://schemas.openxmlformats.org/officeDocument/2006/relationships" r:id="rId15"/>
                <a:extLst>
                  <a:ext uri="{FF2B5EF4-FFF2-40B4-BE49-F238E27FC236}">
                    <a16:creationId xmlns:a16="http://schemas.microsoft.com/office/drawing/2014/main" id="{00000000-0008-0000-0800-00003F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4" name="TextBox 63">
                <a:hlinkClick xmlns:r="http://schemas.openxmlformats.org/officeDocument/2006/relationships" r:id="rId16"/>
                <a:extLst>
                  <a:ext uri="{FF2B5EF4-FFF2-40B4-BE49-F238E27FC236}">
                    <a16:creationId xmlns:a16="http://schemas.microsoft.com/office/drawing/2014/main" id="{00000000-0008-0000-0800-000040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6" name="TextBox 65">
                <a:hlinkClick xmlns:r="http://schemas.openxmlformats.org/officeDocument/2006/relationships" r:id="rId17"/>
                <a:extLst>
                  <a:ext uri="{FF2B5EF4-FFF2-40B4-BE49-F238E27FC236}">
                    <a16:creationId xmlns:a16="http://schemas.microsoft.com/office/drawing/2014/main" id="{00000000-0008-0000-0800-000042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pic>
          <xdr:nvPicPr>
            <xdr:cNvPr id="52" name="Picture 51" descr="image001.jpg">
              <a:extLst>
                <a:ext uri="{FF2B5EF4-FFF2-40B4-BE49-F238E27FC236}">
                  <a16:creationId xmlns:a16="http://schemas.microsoft.com/office/drawing/2014/main" id="{00000000-0008-0000-0800-000034000000}"/>
                </a:ext>
              </a:extLst>
            </xdr:cNvPr>
            <xdr:cNvPicPr>
              <a:picLocks noChangeAspect="1"/>
            </xdr:cNvPicPr>
          </xdr:nvPicPr>
          <xdr:blipFill>
            <a:blip xmlns:r="http://schemas.openxmlformats.org/officeDocument/2006/relationships" r:embed="rId18" cstate="print"/>
            <a:stretch>
              <a:fillRect/>
            </a:stretch>
          </xdr:blipFill>
          <xdr:spPr>
            <a:xfrm>
              <a:off x="11627567" y="85725"/>
              <a:ext cx="2173680" cy="914400"/>
            </a:xfrm>
            <a:prstGeom prst="rect">
              <a:avLst/>
            </a:prstGeom>
          </xdr:spPr>
        </xdr:pic>
        <xdr:grpSp>
          <xdr:nvGrpSpPr>
            <xdr:cNvPr id="53" name="Group 52">
              <a:extLst>
                <a:ext uri="{FF2B5EF4-FFF2-40B4-BE49-F238E27FC236}">
                  <a16:creationId xmlns:a16="http://schemas.microsoft.com/office/drawing/2014/main" id="{00000000-0008-0000-0800-000035000000}"/>
                </a:ext>
              </a:extLst>
            </xdr:cNvPr>
            <xdr:cNvGrpSpPr/>
          </xdr:nvGrpSpPr>
          <xdr:grpSpPr>
            <a:xfrm>
              <a:off x="10067925" y="0"/>
              <a:ext cx="1480287" cy="820275"/>
              <a:chOff x="8772525" y="0"/>
              <a:chExt cx="1480287" cy="820275"/>
            </a:xfrm>
          </xdr:grpSpPr>
          <xdr:sp macro="" textlink="">
            <xdr:nvSpPr>
              <xdr:cNvPr id="58" name="TextBox 57">
                <a:hlinkClick xmlns:r="http://schemas.openxmlformats.org/officeDocument/2006/relationships" r:id="rId19"/>
                <a:extLst>
                  <a:ext uri="{FF2B5EF4-FFF2-40B4-BE49-F238E27FC236}">
                    <a16:creationId xmlns:a16="http://schemas.microsoft.com/office/drawing/2014/main" id="{00000000-0008-0000-0800-00003A000000}"/>
                  </a:ext>
                </a:extLst>
              </xdr:cNvPr>
              <xdr:cNvSpPr txBox="1"/>
            </xdr:nvSpPr>
            <xdr:spPr>
              <a:xfrm>
                <a:off x="8776630" y="351084"/>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9" name="TextBox 58">
                <a:hlinkClick xmlns:r="http://schemas.openxmlformats.org/officeDocument/2006/relationships" r:id="rId20"/>
                <a:extLst>
                  <a:ext uri="{FF2B5EF4-FFF2-40B4-BE49-F238E27FC236}">
                    <a16:creationId xmlns:a16="http://schemas.microsoft.com/office/drawing/2014/main" id="{00000000-0008-0000-0800-00003B000000}"/>
                  </a:ext>
                </a:extLst>
              </xdr:cNvPr>
              <xdr:cNvSpPr txBox="1"/>
            </xdr:nvSpPr>
            <xdr:spPr>
              <a:xfrm>
                <a:off x="8776629" y="510288"/>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0" name="TextBox 59">
                <a:extLst>
                  <a:ext uri="{FF2B5EF4-FFF2-40B4-BE49-F238E27FC236}">
                    <a16:creationId xmlns:a16="http://schemas.microsoft.com/office/drawing/2014/main" id="{00000000-0008-0000-0800-00003C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1" name="TextBox 60">
                <a:hlinkClick xmlns:r="http://schemas.openxmlformats.org/officeDocument/2006/relationships" r:id="rId21"/>
                <a:extLst>
                  <a:ext uri="{FF2B5EF4-FFF2-40B4-BE49-F238E27FC236}">
                    <a16:creationId xmlns:a16="http://schemas.microsoft.com/office/drawing/2014/main" id="{00000000-0008-0000-0800-00003D000000}"/>
                  </a:ext>
                </a:extLst>
              </xdr:cNvPr>
              <xdr:cNvSpPr txBox="1"/>
            </xdr:nvSpPr>
            <xdr:spPr>
              <a:xfrm>
                <a:off x="8772525" y="676275"/>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00000000-0008-0000-0800-000036000000}"/>
                </a:ext>
              </a:extLst>
            </xdr:cNvPr>
            <xdr:cNvGrpSpPr/>
          </xdr:nvGrpSpPr>
          <xdr:grpSpPr>
            <a:xfrm>
              <a:off x="730464" y="0"/>
              <a:ext cx="1474512" cy="663813"/>
              <a:chOff x="2530689" y="0"/>
              <a:chExt cx="1474512" cy="663813"/>
            </a:xfrm>
          </xdr:grpSpPr>
          <xdr:sp macro="" textlink="">
            <xdr:nvSpPr>
              <xdr:cNvPr id="55" name="TextBox 54">
                <a:hlinkClick xmlns:r="http://schemas.openxmlformats.org/officeDocument/2006/relationships" r:id="rId22"/>
                <a:extLst>
                  <a:ext uri="{FF2B5EF4-FFF2-40B4-BE49-F238E27FC236}">
                    <a16:creationId xmlns:a16="http://schemas.microsoft.com/office/drawing/2014/main" id="{00000000-0008-0000-0800-000037000000}"/>
                  </a:ext>
                </a:extLst>
              </xdr:cNvPr>
              <xdr:cNvSpPr txBox="1"/>
            </xdr:nvSpPr>
            <xdr:spPr>
              <a:xfrm>
                <a:off x="2530690" y="357888"/>
                <a:ext cx="1440540" cy="144000"/>
              </a:xfrm>
              <a:prstGeom prst="rect">
                <a:avLst/>
              </a:prstGeom>
              <a:solidFill>
                <a:schemeClr val="bg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6" name="TextBox 55">
                <a:hlinkClick xmlns:r="http://schemas.openxmlformats.org/officeDocument/2006/relationships" r:id="rId23"/>
                <a:extLst>
                  <a:ext uri="{FF2B5EF4-FFF2-40B4-BE49-F238E27FC236}">
                    <a16:creationId xmlns:a16="http://schemas.microsoft.com/office/drawing/2014/main" id="{00000000-0008-0000-0800-000038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7" name="TextBox 56">
                <a:extLst>
                  <a:ext uri="{FF2B5EF4-FFF2-40B4-BE49-F238E27FC236}">
                    <a16:creationId xmlns:a16="http://schemas.microsoft.com/office/drawing/2014/main" id="{00000000-0008-0000-0800-000039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5" name="TextBox 44">
            <a:hlinkClick xmlns:r="http://schemas.openxmlformats.org/officeDocument/2006/relationships" r:id="rId24"/>
            <a:extLst>
              <a:ext uri="{FF2B5EF4-FFF2-40B4-BE49-F238E27FC236}">
                <a16:creationId xmlns:a16="http://schemas.microsoft.com/office/drawing/2014/main" id="{00000000-0008-0000-0800-00002D000000}"/>
              </a:ext>
            </a:extLst>
          </xdr:cNvPr>
          <xdr:cNvSpPr txBox="1"/>
        </xdr:nvSpPr>
        <xdr:spPr>
          <a:xfrm>
            <a:off x="0" y="662940"/>
            <a:ext cx="1477071" cy="138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anada.ca/en/employment-social-development/programs/ei/ei-list/ei-employers/premium-reduction-program.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4"/>
  <sheetViews>
    <sheetView zoomScaleNormal="100" workbookViewId="0">
      <selection activeCell="A30" sqref="A30"/>
    </sheetView>
  </sheetViews>
  <sheetFormatPr defaultColWidth="9.140625" defaultRowHeight="15" x14ac:dyDescent="0.25"/>
  <cols>
    <col min="1" max="1" width="45.7109375" style="7" customWidth="1"/>
    <col min="2" max="10" width="15.7109375" style="7" customWidth="1"/>
    <col min="11" max="16384" width="9.140625" style="7"/>
  </cols>
  <sheetData>
    <row r="1" spans="1:10" s="1" customFormat="1" ht="14.45" customHeight="1" x14ac:dyDescent="0.25"/>
    <row r="2" spans="1:10" s="1" customFormat="1" ht="14.45" customHeight="1" x14ac:dyDescent="0.25"/>
    <row r="3" spans="1:10" s="1" customFormat="1" ht="14.45" customHeight="1" x14ac:dyDescent="0.25"/>
    <row r="4" spans="1:10" s="1" customFormat="1" ht="14.45" customHeight="1" x14ac:dyDescent="0.25"/>
    <row r="5" spans="1:10" s="1" customFormat="1" ht="14.45" customHeight="1" x14ac:dyDescent="0.25"/>
    <row r="6" spans="1:10" s="1" customFormat="1" ht="14.45" customHeight="1" x14ac:dyDescent="0.25"/>
    <row r="7" spans="1:10" s="1" customFormat="1" ht="14.45" hidden="1" customHeight="1" x14ac:dyDescent="0.25"/>
    <row r="8" spans="1:10" s="1" customFormat="1" ht="14.45" hidden="1" customHeight="1" x14ac:dyDescent="0.25"/>
    <row r="9" spans="1:10" ht="18.75" x14ac:dyDescent="0.3">
      <c r="A9" s="968" t="s">
        <v>718</v>
      </c>
      <c r="B9" s="968"/>
      <c r="C9" s="968"/>
      <c r="D9" s="968"/>
      <c r="E9" s="775"/>
      <c r="F9" s="2"/>
      <c r="G9" s="2"/>
      <c r="H9" s="2"/>
      <c r="I9" s="2"/>
      <c r="J9" s="2"/>
    </row>
    <row r="10" spans="1:10" ht="18.75" x14ac:dyDescent="0.3">
      <c r="A10" s="968" t="s">
        <v>668</v>
      </c>
      <c r="B10" s="968"/>
      <c r="C10" s="968"/>
      <c r="D10" s="968"/>
      <c r="E10" s="775"/>
      <c r="F10" s="2"/>
      <c r="G10" s="2"/>
      <c r="H10" s="2"/>
      <c r="I10" s="2"/>
      <c r="J10" s="2"/>
    </row>
    <row r="11" spans="1:10" x14ac:dyDescent="0.25">
      <c r="A11" s="2"/>
      <c r="B11" s="2"/>
      <c r="C11" s="2"/>
      <c r="D11" s="2"/>
      <c r="E11" s="775"/>
      <c r="F11" s="2"/>
      <c r="G11" s="2"/>
      <c r="H11" s="2"/>
      <c r="I11" s="2"/>
      <c r="J11" s="2"/>
    </row>
    <row r="12" spans="1:10" ht="18.75" x14ac:dyDescent="0.3">
      <c r="A12" s="968" t="s">
        <v>0</v>
      </c>
      <c r="B12" s="968"/>
      <c r="C12" s="968"/>
      <c r="D12" s="968"/>
      <c r="E12" s="775"/>
      <c r="F12" s="2"/>
      <c r="G12" s="2"/>
      <c r="H12" s="2"/>
      <c r="I12" s="2"/>
      <c r="J12" s="2"/>
    </row>
    <row r="13" spans="1:10" ht="15.75" thickBot="1" x14ac:dyDescent="0.3">
      <c r="A13" s="2"/>
      <c r="B13" s="2"/>
      <c r="C13" s="2"/>
      <c r="D13" s="2"/>
      <c r="E13" s="775"/>
      <c r="F13" s="2"/>
      <c r="G13" s="2"/>
      <c r="H13" s="2"/>
      <c r="I13" s="2"/>
      <c r="J13" s="2"/>
    </row>
    <row r="14" spans="1:10" x14ac:dyDescent="0.25">
      <c r="A14" s="3" t="s">
        <v>2</v>
      </c>
      <c r="B14" s="969"/>
      <c r="C14" s="970"/>
      <c r="D14" s="971"/>
      <c r="E14" s="775"/>
      <c r="F14" s="949" t="s">
        <v>770</v>
      </c>
      <c r="G14" s="2"/>
      <c r="H14" s="2"/>
      <c r="I14" s="2"/>
      <c r="J14" s="2"/>
    </row>
    <row r="15" spans="1:10" x14ac:dyDescent="0.25">
      <c r="A15" s="4" t="s">
        <v>1</v>
      </c>
      <c r="B15" s="972"/>
      <c r="C15" s="973"/>
      <c r="D15" s="974"/>
      <c r="E15" s="775"/>
      <c r="F15" s="2"/>
      <c r="G15" s="2"/>
      <c r="H15" s="2"/>
      <c r="I15" s="2"/>
      <c r="J15" s="2"/>
    </row>
    <row r="16" spans="1:10" x14ac:dyDescent="0.25">
      <c r="A16" s="4" t="s">
        <v>3</v>
      </c>
      <c r="B16" s="972"/>
      <c r="C16" s="973"/>
      <c r="D16" s="974"/>
      <c r="E16" s="775"/>
      <c r="F16" s="2"/>
      <c r="G16" s="2"/>
      <c r="H16" s="2"/>
      <c r="I16" s="2"/>
      <c r="J16" s="2"/>
    </row>
    <row r="17" spans="1:10" x14ac:dyDescent="0.25">
      <c r="A17" s="4" t="s">
        <v>4</v>
      </c>
      <c r="B17" s="972"/>
      <c r="C17" s="973"/>
      <c r="D17" s="974"/>
      <c r="E17" s="775"/>
      <c r="F17" s="2"/>
      <c r="G17" s="2"/>
      <c r="H17" s="2"/>
      <c r="I17" s="2"/>
      <c r="J17" s="2"/>
    </row>
    <row r="18" spans="1:10" ht="15.75" thickBot="1" x14ac:dyDescent="0.3">
      <c r="A18" s="5" t="s">
        <v>5</v>
      </c>
      <c r="B18" s="975"/>
      <c r="C18" s="976"/>
      <c r="D18" s="977"/>
      <c r="E18" s="775"/>
      <c r="F18" s="2"/>
      <c r="G18" s="2"/>
      <c r="H18" s="2"/>
      <c r="I18" s="2"/>
      <c r="J18" s="2"/>
    </row>
    <row r="19" spans="1:10" x14ac:dyDescent="0.25">
      <c r="A19" s="2"/>
      <c r="B19" s="2"/>
      <c r="C19" s="2"/>
      <c r="D19" s="2"/>
      <c r="E19" s="775"/>
      <c r="F19" s="2"/>
      <c r="G19" s="2"/>
      <c r="H19" s="2"/>
      <c r="I19" s="2"/>
      <c r="J19" s="2"/>
    </row>
    <row r="20" spans="1:10" ht="18.75" x14ac:dyDescent="0.3">
      <c r="A20" s="968" t="s">
        <v>8</v>
      </c>
      <c r="B20" s="968"/>
      <c r="C20" s="968"/>
      <c r="D20" s="968"/>
      <c r="E20" s="775"/>
      <c r="F20" s="2"/>
      <c r="G20" s="2"/>
      <c r="H20" s="2"/>
      <c r="I20" s="2"/>
      <c r="J20" s="2"/>
    </row>
    <row r="21" spans="1:10" ht="18.75" x14ac:dyDescent="0.3">
      <c r="A21" s="968" t="s">
        <v>669</v>
      </c>
      <c r="B21" s="968"/>
      <c r="C21" s="968"/>
      <c r="D21" s="968"/>
      <c r="E21" s="775"/>
      <c r="F21" s="2"/>
      <c r="G21" s="2"/>
      <c r="H21" s="2"/>
      <c r="I21" s="2"/>
      <c r="J21" s="2"/>
    </row>
    <row r="22" spans="1:10" ht="15.75" thickBot="1" x14ac:dyDescent="0.3">
      <c r="A22" s="2"/>
      <c r="B22" s="2"/>
      <c r="C22" s="2"/>
      <c r="D22" s="2"/>
      <c r="E22" s="775"/>
      <c r="F22" s="2"/>
      <c r="G22" s="2"/>
      <c r="H22" s="2"/>
      <c r="I22" s="2"/>
      <c r="J22" s="2"/>
    </row>
    <row r="23" spans="1:10" x14ac:dyDescent="0.25">
      <c r="A23" s="3" t="s">
        <v>9</v>
      </c>
      <c r="B23" s="716">
        <f>SUM(B29:B32,B34:B39,B41:B61,B69:B73)</f>
        <v>0</v>
      </c>
      <c r="C23" s="717">
        <f>SUM(C29:C32,C34:C39,C41:C61,C69:C73)</f>
        <v>0</v>
      </c>
      <c r="D23" s="718">
        <f>SUM(D29:D32,D34:D39,D41:D61,D69:D73)</f>
        <v>0</v>
      </c>
      <c r="E23" s="964" t="s">
        <v>556</v>
      </c>
      <c r="F23" s="965"/>
      <c r="G23" s="958" t="s">
        <v>624</v>
      </c>
      <c r="H23" s="959"/>
      <c r="I23" s="960"/>
      <c r="J23" s="791" t="str">
        <f>IFERROR(SUM(B29:C32,B34:C39,B41:C64,B66:C66)/SUM(B29:C32,B34:C39,B41:C64,B69:C73,B66:C66),"")</f>
        <v/>
      </c>
    </row>
    <row r="24" spans="1:10" ht="15.75" thickBot="1" x14ac:dyDescent="0.3">
      <c r="A24" s="5" t="s">
        <v>475</v>
      </c>
      <c r="B24" s="719">
        <f>SUM(H29:H32,H34:H39,H41:H61,H69:H73)</f>
        <v>0</v>
      </c>
      <c r="C24" s="720">
        <f>SUM(I29:I32,I34:I39,I41:I61,I69:I73)</f>
        <v>0</v>
      </c>
      <c r="D24" s="721">
        <f>SUM(J29:J32,J34:J39,J41:J61,J69:J73)</f>
        <v>0</v>
      </c>
      <c r="E24" s="966" t="s">
        <v>556</v>
      </c>
      <c r="F24" s="967"/>
      <c r="G24" s="961" t="s">
        <v>625</v>
      </c>
      <c r="H24" s="962"/>
      <c r="I24" s="963"/>
      <c r="J24" s="792" t="str">
        <f>IFERROR(SUM(B69:C73)/SUM(B29:C32,B34:C39,B41:C64,B69:C73,B66:C66),"")</f>
        <v/>
      </c>
    </row>
    <row r="25" spans="1:10" ht="15.75" thickBot="1" x14ac:dyDescent="0.3">
      <c r="A25" s="2"/>
      <c r="B25" s="722"/>
      <c r="C25" s="722"/>
      <c r="D25" s="2"/>
      <c r="E25" s="2"/>
      <c r="F25" s="2"/>
      <c r="G25" s="2"/>
      <c r="H25" s="2"/>
      <c r="I25" s="2"/>
      <c r="J25" s="2"/>
    </row>
    <row r="26" spans="1:10" ht="45.75" customHeight="1" thickBot="1" x14ac:dyDescent="0.3">
      <c r="A26" s="6"/>
      <c r="B26" s="723" t="s">
        <v>595</v>
      </c>
      <c r="C26" s="724" t="s">
        <v>596</v>
      </c>
      <c r="D26" s="725" t="s">
        <v>597</v>
      </c>
      <c r="E26" s="726" t="s">
        <v>598</v>
      </c>
      <c r="F26" s="726" t="s">
        <v>599</v>
      </c>
      <c r="G26" s="727" t="s">
        <v>600</v>
      </c>
      <c r="H26" s="728" t="s">
        <v>601</v>
      </c>
      <c r="I26" s="728" t="s">
        <v>602</v>
      </c>
      <c r="J26" s="729" t="s">
        <v>603</v>
      </c>
    </row>
    <row r="27" spans="1:10" s="888" customFormat="1" ht="19.5" thickBot="1" x14ac:dyDescent="0.35">
      <c r="A27" s="882" t="s">
        <v>626</v>
      </c>
      <c r="B27" s="883"/>
      <c r="C27" s="883"/>
      <c r="D27" s="884"/>
      <c r="E27" s="885"/>
      <c r="F27" s="885"/>
      <c r="G27" s="885"/>
      <c r="H27" s="886"/>
      <c r="I27" s="886"/>
      <c r="J27" s="887"/>
    </row>
    <row r="28" spans="1:10" ht="15.75" thickBot="1" x14ac:dyDescent="0.3">
      <c r="A28" s="192" t="s">
        <v>10</v>
      </c>
      <c r="B28" s="730"/>
      <c r="C28" s="730"/>
      <c r="D28" s="731"/>
      <c r="E28" s="732"/>
      <c r="F28" s="732"/>
      <c r="G28" s="732"/>
      <c r="H28" s="733"/>
      <c r="I28" s="733"/>
      <c r="J28" s="319"/>
    </row>
    <row r="29" spans="1:10" x14ac:dyDescent="0.25">
      <c r="A29" s="797" t="s">
        <v>11</v>
      </c>
      <c r="B29" s="734"/>
      <c r="C29" s="735"/>
      <c r="D29" s="736">
        <f>SUM(B29:C29)</f>
        <v>0</v>
      </c>
      <c r="E29" s="737" t="str">
        <f>IFERROR(IF(ISBLANK(B29),"",B29/$B$23),"")</f>
        <v/>
      </c>
      <c r="F29" s="738" t="str">
        <f>IFERROR(IF(ISBLANK(C29),"",C29/$C$23),"")</f>
        <v/>
      </c>
      <c r="G29" s="584" t="str">
        <f>IFERROR(IF(ISBLANK(D29),"",D29/$D$23),"")</f>
        <v/>
      </c>
      <c r="H29" s="739"/>
      <c r="I29" s="740"/>
      <c r="J29" s="741">
        <f>SUM(H29:I29)</f>
        <v>0</v>
      </c>
    </row>
    <row r="30" spans="1:10" x14ac:dyDescent="0.25">
      <c r="A30" s="798" t="s">
        <v>12</v>
      </c>
      <c r="B30" s="742"/>
      <c r="C30" s="743"/>
      <c r="D30" s="744">
        <f t="shared" ref="D30:D73" si="0">SUM(B30:C30)</f>
        <v>0</v>
      </c>
      <c r="E30" s="745" t="str">
        <f t="shared" ref="E30:E73" si="1">IFERROR(IF(ISBLANK(B30),"",B30/$B$23),"")</f>
        <v/>
      </c>
      <c r="F30" s="746" t="str">
        <f t="shared" ref="F30:F73" si="2">IFERROR(IF(ISBLANK(C30),"",C30/$C$23),"")</f>
        <v/>
      </c>
      <c r="G30" s="585" t="str">
        <f t="shared" ref="G30:G73" si="3">IFERROR(IF(ISBLANK(D30),"",D30/$D$23),"")</f>
        <v/>
      </c>
      <c r="H30" s="747"/>
      <c r="I30" s="748"/>
      <c r="J30" s="749">
        <f t="shared" ref="J30:J73" si="4">SUM(H30:I30)</f>
        <v>0</v>
      </c>
    </row>
    <row r="31" spans="1:10" x14ac:dyDescent="0.25">
      <c r="A31" s="799" t="s">
        <v>539</v>
      </c>
      <c r="B31" s="750"/>
      <c r="C31" s="751"/>
      <c r="D31" s="752">
        <f t="shared" si="0"/>
        <v>0</v>
      </c>
      <c r="E31" s="753" t="str">
        <f t="shared" si="1"/>
        <v/>
      </c>
      <c r="F31" s="754" t="str">
        <f t="shared" si="2"/>
        <v/>
      </c>
      <c r="G31" s="586" t="str">
        <f t="shared" si="3"/>
        <v/>
      </c>
      <c r="H31" s="755"/>
      <c r="I31" s="756"/>
      <c r="J31" s="757">
        <f t="shared" si="4"/>
        <v>0</v>
      </c>
    </row>
    <row r="32" spans="1:10" ht="15.75" thickBot="1" x14ac:dyDescent="0.3">
      <c r="A32" s="798" t="s">
        <v>540</v>
      </c>
      <c r="B32" s="758"/>
      <c r="C32" s="759"/>
      <c r="D32" s="760">
        <f t="shared" si="0"/>
        <v>0</v>
      </c>
      <c r="E32" s="745" t="str">
        <f t="shared" si="1"/>
        <v/>
      </c>
      <c r="F32" s="746" t="str">
        <f t="shared" si="2"/>
        <v/>
      </c>
      <c r="G32" s="585" t="str">
        <f t="shared" si="3"/>
        <v/>
      </c>
      <c r="H32" s="747"/>
      <c r="I32" s="761"/>
      <c r="J32" s="762">
        <f t="shared" si="4"/>
        <v>0</v>
      </c>
    </row>
    <row r="33" spans="1:10" ht="15.75" thickBot="1" x14ac:dyDescent="0.3">
      <c r="A33" s="192" t="s">
        <v>13</v>
      </c>
      <c r="B33" s="730"/>
      <c r="C33" s="730"/>
      <c r="D33" s="763"/>
      <c r="E33" s="321"/>
      <c r="F33" s="321"/>
      <c r="G33" s="321"/>
      <c r="H33" s="764"/>
      <c r="I33" s="764"/>
      <c r="J33" s="320"/>
    </row>
    <row r="34" spans="1:10" x14ac:dyDescent="0.25">
      <c r="A34" s="797" t="s">
        <v>249</v>
      </c>
      <c r="B34" s="734"/>
      <c r="C34" s="735"/>
      <c r="D34" s="736">
        <f t="shared" si="0"/>
        <v>0</v>
      </c>
      <c r="E34" s="737" t="str">
        <f t="shared" si="1"/>
        <v/>
      </c>
      <c r="F34" s="738" t="str">
        <f t="shared" si="2"/>
        <v/>
      </c>
      <c r="G34" s="584" t="str">
        <f t="shared" si="3"/>
        <v/>
      </c>
      <c r="H34" s="739"/>
      <c r="I34" s="740"/>
      <c r="J34" s="741">
        <f t="shared" si="4"/>
        <v>0</v>
      </c>
    </row>
    <row r="35" spans="1:10" x14ac:dyDescent="0.25">
      <c r="A35" s="799" t="s">
        <v>248</v>
      </c>
      <c r="B35" s="750"/>
      <c r="C35" s="751"/>
      <c r="D35" s="752">
        <f t="shared" si="0"/>
        <v>0</v>
      </c>
      <c r="E35" s="753" t="str">
        <f t="shared" si="1"/>
        <v/>
      </c>
      <c r="F35" s="754" t="str">
        <f t="shared" si="2"/>
        <v/>
      </c>
      <c r="G35" s="586" t="str">
        <f t="shared" si="3"/>
        <v/>
      </c>
      <c r="H35" s="755"/>
      <c r="I35" s="756"/>
      <c r="J35" s="757">
        <f t="shared" si="4"/>
        <v>0</v>
      </c>
    </row>
    <row r="36" spans="1:10" x14ac:dyDescent="0.25">
      <c r="A36" s="799" t="s">
        <v>251</v>
      </c>
      <c r="B36" s="750"/>
      <c r="C36" s="751"/>
      <c r="D36" s="752">
        <f t="shared" si="0"/>
        <v>0</v>
      </c>
      <c r="E36" s="753" t="str">
        <f t="shared" si="1"/>
        <v/>
      </c>
      <c r="F36" s="754" t="str">
        <f t="shared" si="2"/>
        <v/>
      </c>
      <c r="G36" s="586" t="str">
        <f t="shared" si="3"/>
        <v/>
      </c>
      <c r="H36" s="755"/>
      <c r="I36" s="756"/>
      <c r="J36" s="757">
        <f t="shared" si="4"/>
        <v>0</v>
      </c>
    </row>
    <row r="37" spans="1:10" x14ac:dyDescent="0.25">
      <c r="A37" s="799" t="s">
        <v>250</v>
      </c>
      <c r="B37" s="750"/>
      <c r="C37" s="751"/>
      <c r="D37" s="752">
        <f t="shared" si="0"/>
        <v>0</v>
      </c>
      <c r="E37" s="753" t="str">
        <f t="shared" si="1"/>
        <v/>
      </c>
      <c r="F37" s="754" t="str">
        <f t="shared" si="2"/>
        <v/>
      </c>
      <c r="G37" s="586" t="str">
        <f t="shared" si="3"/>
        <v/>
      </c>
      <c r="H37" s="755"/>
      <c r="I37" s="756"/>
      <c r="J37" s="757">
        <f t="shared" si="4"/>
        <v>0</v>
      </c>
    </row>
    <row r="38" spans="1:10" x14ac:dyDescent="0.25">
      <c r="A38" s="799" t="s">
        <v>252</v>
      </c>
      <c r="B38" s="750"/>
      <c r="C38" s="751"/>
      <c r="D38" s="752">
        <f t="shared" si="0"/>
        <v>0</v>
      </c>
      <c r="E38" s="753" t="str">
        <f t="shared" si="1"/>
        <v/>
      </c>
      <c r="F38" s="754" t="str">
        <f t="shared" si="2"/>
        <v/>
      </c>
      <c r="G38" s="586" t="str">
        <f t="shared" si="3"/>
        <v/>
      </c>
      <c r="H38" s="755"/>
      <c r="I38" s="756"/>
      <c r="J38" s="757">
        <f t="shared" si="4"/>
        <v>0</v>
      </c>
    </row>
    <row r="39" spans="1:10" ht="15.75" thickBot="1" x14ac:dyDescent="0.3">
      <c r="A39" s="798" t="s">
        <v>14</v>
      </c>
      <c r="B39" s="758"/>
      <c r="C39" s="759"/>
      <c r="D39" s="760">
        <f t="shared" si="0"/>
        <v>0</v>
      </c>
      <c r="E39" s="745" t="str">
        <f t="shared" si="1"/>
        <v/>
      </c>
      <c r="F39" s="746" t="str">
        <f t="shared" si="2"/>
        <v/>
      </c>
      <c r="G39" s="585" t="str">
        <f t="shared" si="3"/>
        <v/>
      </c>
      <c r="H39" s="747"/>
      <c r="I39" s="761"/>
      <c r="J39" s="762">
        <f t="shared" si="4"/>
        <v>0</v>
      </c>
    </row>
    <row r="40" spans="1:10" ht="15.75" thickBot="1" x14ac:dyDescent="0.3">
      <c r="A40" s="192" t="s">
        <v>15</v>
      </c>
      <c r="B40" s="730"/>
      <c r="C40" s="730"/>
      <c r="D40" s="763"/>
      <c r="E40" s="321"/>
      <c r="F40" s="321"/>
      <c r="G40" s="321"/>
      <c r="H40" s="764"/>
      <c r="I40" s="764"/>
      <c r="J40" s="320"/>
    </row>
    <row r="41" spans="1:10" x14ac:dyDescent="0.25">
      <c r="A41" s="903" t="s">
        <v>660</v>
      </c>
      <c r="B41" s="734"/>
      <c r="C41" s="735"/>
      <c r="D41" s="736">
        <f t="shared" si="0"/>
        <v>0</v>
      </c>
      <c r="E41" s="908" t="str">
        <f t="shared" si="1"/>
        <v/>
      </c>
      <c r="F41" s="909" t="str">
        <f t="shared" si="2"/>
        <v/>
      </c>
      <c r="G41" s="910" t="str">
        <f t="shared" si="3"/>
        <v/>
      </c>
      <c r="H41" s="914"/>
      <c r="I41" s="740"/>
      <c r="J41" s="741">
        <f t="shared" si="4"/>
        <v>0</v>
      </c>
    </row>
    <row r="42" spans="1:10" x14ac:dyDescent="0.25">
      <c r="A42" s="799" t="s">
        <v>594</v>
      </c>
      <c r="B42" s="750"/>
      <c r="C42" s="751"/>
      <c r="D42" s="752">
        <f t="shared" si="0"/>
        <v>0</v>
      </c>
      <c r="E42" s="911" t="str">
        <f t="shared" si="1"/>
        <v/>
      </c>
      <c r="F42" s="754" t="str">
        <f t="shared" si="2"/>
        <v/>
      </c>
      <c r="G42" s="586" t="str">
        <f t="shared" si="3"/>
        <v/>
      </c>
      <c r="H42" s="755"/>
      <c r="I42" s="756"/>
      <c r="J42" s="757">
        <f t="shared" si="4"/>
        <v>0</v>
      </c>
    </row>
    <row r="43" spans="1:10" x14ac:dyDescent="0.25">
      <c r="A43" s="799" t="s">
        <v>16</v>
      </c>
      <c r="B43" s="750"/>
      <c r="C43" s="751"/>
      <c r="D43" s="752">
        <f t="shared" si="0"/>
        <v>0</v>
      </c>
      <c r="E43" s="911" t="str">
        <f t="shared" si="1"/>
        <v/>
      </c>
      <c r="F43" s="754" t="str">
        <f t="shared" si="2"/>
        <v/>
      </c>
      <c r="G43" s="586" t="str">
        <f t="shared" si="3"/>
        <v/>
      </c>
      <c r="H43" s="755"/>
      <c r="I43" s="756"/>
      <c r="J43" s="757">
        <f t="shared" si="4"/>
        <v>0</v>
      </c>
    </row>
    <row r="44" spans="1:10" x14ac:dyDescent="0.25">
      <c r="A44" s="799" t="s">
        <v>518</v>
      </c>
      <c r="B44" s="750"/>
      <c r="C44" s="751"/>
      <c r="D44" s="752">
        <f t="shared" si="0"/>
        <v>0</v>
      </c>
      <c r="E44" s="911" t="str">
        <f t="shared" si="1"/>
        <v/>
      </c>
      <c r="F44" s="754" t="str">
        <f t="shared" si="2"/>
        <v/>
      </c>
      <c r="G44" s="586" t="str">
        <f t="shared" si="3"/>
        <v/>
      </c>
      <c r="H44" s="755"/>
      <c r="I44" s="756"/>
      <c r="J44" s="757">
        <f t="shared" si="4"/>
        <v>0</v>
      </c>
    </row>
    <row r="45" spans="1:10" x14ac:dyDescent="0.25">
      <c r="A45" s="799" t="s">
        <v>661</v>
      </c>
      <c r="B45" s="750"/>
      <c r="C45" s="751"/>
      <c r="D45" s="752">
        <f t="shared" si="0"/>
        <v>0</v>
      </c>
      <c r="E45" s="911" t="str">
        <f t="shared" si="1"/>
        <v/>
      </c>
      <c r="F45" s="754" t="str">
        <f t="shared" si="2"/>
        <v/>
      </c>
      <c r="G45" s="586" t="str">
        <f t="shared" si="3"/>
        <v/>
      </c>
      <c r="H45" s="755"/>
      <c r="I45" s="756"/>
      <c r="J45" s="757">
        <f t="shared" si="4"/>
        <v>0</v>
      </c>
    </row>
    <row r="46" spans="1:10" x14ac:dyDescent="0.25">
      <c r="A46" s="800" t="s">
        <v>572</v>
      </c>
      <c r="B46" s="750"/>
      <c r="C46" s="751"/>
      <c r="D46" s="752">
        <f t="shared" si="0"/>
        <v>0</v>
      </c>
      <c r="E46" s="911" t="str">
        <f t="shared" si="1"/>
        <v/>
      </c>
      <c r="F46" s="754" t="str">
        <f t="shared" si="2"/>
        <v/>
      </c>
      <c r="G46" s="586" t="str">
        <f t="shared" si="3"/>
        <v/>
      </c>
      <c r="H46" s="755"/>
      <c r="I46" s="756"/>
      <c r="J46" s="757">
        <f t="shared" si="4"/>
        <v>0</v>
      </c>
    </row>
    <row r="47" spans="1:10" x14ac:dyDescent="0.25">
      <c r="A47" s="799" t="s">
        <v>662</v>
      </c>
      <c r="B47" s="750"/>
      <c r="C47" s="751"/>
      <c r="D47" s="752">
        <f t="shared" si="0"/>
        <v>0</v>
      </c>
      <c r="E47" s="911" t="str">
        <f t="shared" si="1"/>
        <v/>
      </c>
      <c r="F47" s="754" t="str">
        <f t="shared" si="2"/>
        <v/>
      </c>
      <c r="G47" s="586" t="str">
        <f t="shared" si="3"/>
        <v/>
      </c>
      <c r="H47" s="755"/>
      <c r="I47" s="756"/>
      <c r="J47" s="757">
        <f t="shared" si="4"/>
        <v>0</v>
      </c>
    </row>
    <row r="48" spans="1:10" x14ac:dyDescent="0.25">
      <c r="A48" s="799" t="s">
        <v>604</v>
      </c>
      <c r="B48" s="750"/>
      <c r="C48" s="751"/>
      <c r="D48" s="752">
        <f t="shared" si="0"/>
        <v>0</v>
      </c>
      <c r="E48" s="911" t="str">
        <f t="shared" si="1"/>
        <v/>
      </c>
      <c r="F48" s="754" t="str">
        <f t="shared" si="2"/>
        <v/>
      </c>
      <c r="G48" s="586" t="str">
        <f t="shared" si="3"/>
        <v/>
      </c>
      <c r="H48" s="755"/>
      <c r="I48" s="756"/>
      <c r="J48" s="757">
        <f t="shared" si="4"/>
        <v>0</v>
      </c>
    </row>
    <row r="49" spans="1:10" x14ac:dyDescent="0.25">
      <c r="A49" s="799" t="s">
        <v>519</v>
      </c>
      <c r="B49" s="750"/>
      <c r="C49" s="751"/>
      <c r="D49" s="752">
        <f t="shared" si="0"/>
        <v>0</v>
      </c>
      <c r="E49" s="911" t="str">
        <f t="shared" si="1"/>
        <v/>
      </c>
      <c r="F49" s="754" t="str">
        <f t="shared" si="2"/>
        <v/>
      </c>
      <c r="G49" s="586" t="str">
        <f t="shared" si="3"/>
        <v/>
      </c>
      <c r="H49" s="755"/>
      <c r="I49" s="756"/>
      <c r="J49" s="757">
        <f t="shared" si="4"/>
        <v>0</v>
      </c>
    </row>
    <row r="50" spans="1:10" x14ac:dyDescent="0.25">
      <c r="A50" s="799" t="s">
        <v>18</v>
      </c>
      <c r="B50" s="750"/>
      <c r="C50" s="751"/>
      <c r="D50" s="752">
        <f t="shared" si="0"/>
        <v>0</v>
      </c>
      <c r="E50" s="911" t="str">
        <f t="shared" si="1"/>
        <v/>
      </c>
      <c r="F50" s="754" t="str">
        <f t="shared" si="2"/>
        <v/>
      </c>
      <c r="G50" s="586" t="str">
        <f t="shared" si="3"/>
        <v/>
      </c>
      <c r="H50" s="755"/>
      <c r="I50" s="756"/>
      <c r="J50" s="757">
        <f t="shared" si="4"/>
        <v>0</v>
      </c>
    </row>
    <row r="51" spans="1:10" x14ac:dyDescent="0.25">
      <c r="A51" s="801" t="s">
        <v>663</v>
      </c>
      <c r="B51" s="765"/>
      <c r="C51" s="766"/>
      <c r="D51" s="752">
        <f t="shared" si="0"/>
        <v>0</v>
      </c>
      <c r="E51" s="911" t="str">
        <f t="shared" si="1"/>
        <v/>
      </c>
      <c r="F51" s="754" t="str">
        <f t="shared" si="2"/>
        <v/>
      </c>
      <c r="G51" s="586" t="str">
        <f t="shared" si="3"/>
        <v/>
      </c>
      <c r="H51" s="755"/>
      <c r="I51" s="756"/>
      <c r="J51" s="757">
        <f t="shared" si="4"/>
        <v>0</v>
      </c>
    </row>
    <row r="52" spans="1:10" x14ac:dyDescent="0.25">
      <c r="A52" s="799" t="s">
        <v>19</v>
      </c>
      <c r="B52" s="750"/>
      <c r="C52" s="751"/>
      <c r="D52" s="752">
        <f t="shared" si="0"/>
        <v>0</v>
      </c>
      <c r="E52" s="911" t="str">
        <f t="shared" si="1"/>
        <v/>
      </c>
      <c r="F52" s="754" t="str">
        <f t="shared" si="2"/>
        <v/>
      </c>
      <c r="G52" s="586" t="str">
        <f t="shared" si="3"/>
        <v/>
      </c>
      <c r="H52" s="755"/>
      <c r="I52" s="756"/>
      <c r="J52" s="757">
        <f t="shared" si="4"/>
        <v>0</v>
      </c>
    </row>
    <row r="53" spans="1:10" x14ac:dyDescent="0.25">
      <c r="A53" s="799" t="s">
        <v>664</v>
      </c>
      <c r="B53" s="750"/>
      <c r="C53" s="751"/>
      <c r="D53" s="752">
        <f t="shared" si="0"/>
        <v>0</v>
      </c>
      <c r="E53" s="911" t="str">
        <f t="shared" si="1"/>
        <v/>
      </c>
      <c r="F53" s="754" t="str">
        <f t="shared" si="2"/>
        <v/>
      </c>
      <c r="G53" s="586" t="str">
        <f t="shared" si="3"/>
        <v/>
      </c>
      <c r="H53" s="755"/>
      <c r="I53" s="756"/>
      <c r="J53" s="757">
        <f t="shared" si="4"/>
        <v>0</v>
      </c>
    </row>
    <row r="54" spans="1:10" x14ac:dyDescent="0.25">
      <c r="A54" s="799" t="s">
        <v>517</v>
      </c>
      <c r="B54" s="750"/>
      <c r="C54" s="751"/>
      <c r="D54" s="752">
        <f t="shared" si="0"/>
        <v>0</v>
      </c>
      <c r="E54" s="911" t="str">
        <f t="shared" si="1"/>
        <v/>
      </c>
      <c r="F54" s="754" t="str">
        <f t="shared" si="2"/>
        <v/>
      </c>
      <c r="G54" s="586" t="str">
        <f t="shared" si="3"/>
        <v/>
      </c>
      <c r="H54" s="755"/>
      <c r="I54" s="756"/>
      <c r="J54" s="757">
        <f t="shared" si="4"/>
        <v>0</v>
      </c>
    </row>
    <row r="55" spans="1:10" x14ac:dyDescent="0.25">
      <c r="A55" s="799" t="s">
        <v>665</v>
      </c>
      <c r="B55" s="750"/>
      <c r="C55" s="751"/>
      <c r="D55" s="752">
        <f t="shared" si="0"/>
        <v>0</v>
      </c>
      <c r="E55" s="911" t="str">
        <f t="shared" si="1"/>
        <v/>
      </c>
      <c r="F55" s="754" t="str">
        <f t="shared" si="2"/>
        <v/>
      </c>
      <c r="G55" s="586" t="str">
        <f t="shared" si="3"/>
        <v/>
      </c>
      <c r="H55" s="755"/>
      <c r="I55" s="756"/>
      <c r="J55" s="757">
        <f t="shared" si="4"/>
        <v>0</v>
      </c>
    </row>
    <row r="56" spans="1:10" x14ac:dyDescent="0.25">
      <c r="A56" s="799" t="s">
        <v>521</v>
      </c>
      <c r="B56" s="750"/>
      <c r="C56" s="751"/>
      <c r="D56" s="752">
        <f t="shared" si="0"/>
        <v>0</v>
      </c>
      <c r="E56" s="911" t="str">
        <f t="shared" si="1"/>
        <v/>
      </c>
      <c r="F56" s="754" t="str">
        <f t="shared" si="2"/>
        <v/>
      </c>
      <c r="G56" s="586" t="str">
        <f t="shared" si="3"/>
        <v/>
      </c>
      <c r="H56" s="755"/>
      <c r="I56" s="756"/>
      <c r="J56" s="757">
        <f t="shared" si="4"/>
        <v>0</v>
      </c>
    </row>
    <row r="57" spans="1:10" x14ac:dyDescent="0.25">
      <c r="A57" s="799" t="s">
        <v>522</v>
      </c>
      <c r="B57" s="750"/>
      <c r="C57" s="751"/>
      <c r="D57" s="752">
        <f t="shared" si="0"/>
        <v>0</v>
      </c>
      <c r="E57" s="911" t="str">
        <f t="shared" si="1"/>
        <v/>
      </c>
      <c r="F57" s="754" t="str">
        <f t="shared" si="2"/>
        <v/>
      </c>
      <c r="G57" s="586" t="str">
        <f t="shared" si="3"/>
        <v/>
      </c>
      <c r="H57" s="755"/>
      <c r="I57" s="756"/>
      <c r="J57" s="757">
        <f t="shared" si="4"/>
        <v>0</v>
      </c>
    </row>
    <row r="58" spans="1:10" x14ac:dyDescent="0.25">
      <c r="A58" s="799" t="s">
        <v>605</v>
      </c>
      <c r="B58" s="750"/>
      <c r="C58" s="751"/>
      <c r="D58" s="752">
        <f t="shared" si="0"/>
        <v>0</v>
      </c>
      <c r="E58" s="911" t="str">
        <f t="shared" si="1"/>
        <v/>
      </c>
      <c r="F58" s="754" t="str">
        <f t="shared" si="2"/>
        <v/>
      </c>
      <c r="G58" s="586" t="str">
        <f t="shared" si="3"/>
        <v/>
      </c>
      <c r="H58" s="755"/>
      <c r="I58" s="756"/>
      <c r="J58" s="757">
        <f t="shared" si="4"/>
        <v>0</v>
      </c>
    </row>
    <row r="59" spans="1:10" x14ac:dyDescent="0.25">
      <c r="A59" s="799" t="s">
        <v>666</v>
      </c>
      <c r="B59" s="750"/>
      <c r="C59" s="751"/>
      <c r="D59" s="752">
        <f t="shared" si="0"/>
        <v>0</v>
      </c>
      <c r="E59" s="911" t="str">
        <f t="shared" si="1"/>
        <v/>
      </c>
      <c r="F59" s="754" t="str">
        <f t="shared" si="2"/>
        <v/>
      </c>
      <c r="G59" s="586" t="str">
        <f t="shared" si="3"/>
        <v/>
      </c>
      <c r="H59" s="755"/>
      <c r="I59" s="756"/>
      <c r="J59" s="757">
        <f t="shared" si="4"/>
        <v>0</v>
      </c>
    </row>
    <row r="60" spans="1:10" x14ac:dyDescent="0.25">
      <c r="A60" s="799" t="s">
        <v>523</v>
      </c>
      <c r="B60" s="750"/>
      <c r="C60" s="751"/>
      <c r="D60" s="752">
        <f t="shared" si="0"/>
        <v>0</v>
      </c>
      <c r="E60" s="911" t="str">
        <f t="shared" si="1"/>
        <v/>
      </c>
      <c r="F60" s="754" t="str">
        <f t="shared" si="2"/>
        <v/>
      </c>
      <c r="G60" s="586" t="str">
        <f t="shared" si="3"/>
        <v/>
      </c>
      <c r="H60" s="755"/>
      <c r="I60" s="756"/>
      <c r="J60" s="757">
        <f t="shared" si="4"/>
        <v>0</v>
      </c>
    </row>
    <row r="61" spans="1:10" x14ac:dyDescent="0.25">
      <c r="A61" s="799" t="s">
        <v>520</v>
      </c>
      <c r="B61" s="904"/>
      <c r="C61" s="893"/>
      <c r="D61" s="752">
        <f t="shared" si="0"/>
        <v>0</v>
      </c>
      <c r="E61" s="912" t="str">
        <f t="shared" si="1"/>
        <v/>
      </c>
      <c r="F61" s="898" t="str">
        <f t="shared" si="2"/>
        <v/>
      </c>
      <c r="G61" s="586" t="str">
        <f t="shared" si="3"/>
        <v/>
      </c>
      <c r="H61" s="906"/>
      <c r="I61" s="899"/>
      <c r="J61" s="757">
        <f t="shared" si="4"/>
        <v>0</v>
      </c>
    </row>
    <row r="62" spans="1:10" x14ac:dyDescent="0.25">
      <c r="A62" s="799" t="s">
        <v>606</v>
      </c>
      <c r="B62" s="904"/>
      <c r="C62" s="893"/>
      <c r="D62" s="752">
        <f t="shared" si="0"/>
        <v>0</v>
      </c>
      <c r="E62" s="912" t="str">
        <f t="shared" ref="E62:E64" si="5">IFERROR(IF(ISBLANK(B62),"",B62/$B$23),"")</f>
        <v/>
      </c>
      <c r="F62" s="898" t="str">
        <f t="shared" ref="F62:F64" si="6">IFERROR(IF(ISBLANK(C62),"",C62/$C$23),"")</f>
        <v/>
      </c>
      <c r="G62" s="586" t="str">
        <f t="shared" ref="G62:G64" si="7">IFERROR(IF(ISBLANK(D62),"",D62/$D$23),"")</f>
        <v/>
      </c>
      <c r="H62" s="906"/>
      <c r="I62" s="899"/>
      <c r="J62" s="757">
        <f t="shared" si="4"/>
        <v>0</v>
      </c>
    </row>
    <row r="63" spans="1:10" x14ac:dyDescent="0.25">
      <c r="A63" s="799" t="s">
        <v>20</v>
      </c>
      <c r="B63" s="904"/>
      <c r="C63" s="893"/>
      <c r="D63" s="752">
        <f t="shared" si="0"/>
        <v>0</v>
      </c>
      <c r="E63" s="912" t="str">
        <f t="shared" si="5"/>
        <v/>
      </c>
      <c r="F63" s="898" t="str">
        <f t="shared" si="6"/>
        <v/>
      </c>
      <c r="G63" s="586" t="str">
        <f t="shared" si="7"/>
        <v/>
      </c>
      <c r="H63" s="906"/>
      <c r="I63" s="899"/>
      <c r="J63" s="757">
        <f t="shared" si="4"/>
        <v>0</v>
      </c>
    </row>
    <row r="64" spans="1:10" x14ac:dyDescent="0.25">
      <c r="A64" s="799" t="s">
        <v>667</v>
      </c>
      <c r="B64" s="904"/>
      <c r="C64" s="893"/>
      <c r="D64" s="752">
        <f t="shared" si="0"/>
        <v>0</v>
      </c>
      <c r="E64" s="912" t="str">
        <f t="shared" si="5"/>
        <v/>
      </c>
      <c r="F64" s="898" t="str">
        <f t="shared" si="6"/>
        <v/>
      </c>
      <c r="G64" s="586" t="str">
        <f t="shared" si="7"/>
        <v/>
      </c>
      <c r="H64" s="906"/>
      <c r="I64" s="899"/>
      <c r="J64" s="757">
        <f t="shared" si="4"/>
        <v>0</v>
      </c>
    </row>
    <row r="65" spans="1:10" x14ac:dyDescent="0.25">
      <c r="A65" s="950" t="s">
        <v>764</v>
      </c>
      <c r="B65" s="951"/>
      <c r="C65" s="951"/>
      <c r="D65" s="952"/>
      <c r="E65" s="953"/>
      <c r="F65" s="953"/>
      <c r="G65" s="953"/>
      <c r="H65" s="954"/>
      <c r="I65" s="954"/>
      <c r="J65" s="955"/>
    </row>
    <row r="66" spans="1:10" ht="15.75" thickBot="1" x14ac:dyDescent="0.3">
      <c r="A66" s="933" t="s">
        <v>476</v>
      </c>
      <c r="B66" s="905"/>
      <c r="C66" s="894"/>
      <c r="D66" s="760">
        <f t="shared" si="0"/>
        <v>0</v>
      </c>
      <c r="E66" s="913" t="str">
        <f t="shared" ref="E66" si="8">IFERROR(IF(ISBLANK(B66),"",B66/$B$23),"")</f>
        <v/>
      </c>
      <c r="F66" s="900" t="str">
        <f t="shared" ref="F66" si="9">IFERROR(IF(ISBLANK(C66),"",C66/$C$23),"")</f>
        <v/>
      </c>
      <c r="G66" s="587" t="str">
        <f t="shared" ref="G66" si="10">IFERROR(IF(ISBLANK(D66),"",D66/$D$23),"")</f>
        <v/>
      </c>
      <c r="H66" s="907"/>
      <c r="I66" s="901"/>
      <c r="J66" s="762">
        <f t="shared" si="4"/>
        <v>0</v>
      </c>
    </row>
    <row r="67" spans="1:10" s="888" customFormat="1" ht="19.5" thickBot="1" x14ac:dyDescent="0.35">
      <c r="A67" s="932" t="s">
        <v>627</v>
      </c>
      <c r="B67" s="892"/>
      <c r="C67" s="892"/>
      <c r="D67" s="902"/>
      <c r="E67" s="895"/>
      <c r="F67" s="895"/>
      <c r="G67" s="895"/>
      <c r="H67" s="896"/>
      <c r="I67" s="896"/>
      <c r="J67" s="897"/>
    </row>
    <row r="68" spans="1:10" ht="15.75" thickBot="1" x14ac:dyDescent="0.3">
      <c r="A68" s="192" t="s">
        <v>21</v>
      </c>
      <c r="B68" s="730"/>
      <c r="C68" s="730"/>
      <c r="D68" s="763"/>
      <c r="E68" s="321"/>
      <c r="F68" s="321"/>
      <c r="G68" s="321"/>
      <c r="H68" s="764"/>
      <c r="I68" s="764"/>
      <c r="J68" s="320"/>
    </row>
    <row r="69" spans="1:10" x14ac:dyDescent="0.25">
      <c r="A69" s="793" t="s">
        <v>22</v>
      </c>
      <c r="B69" s="734"/>
      <c r="C69" s="735"/>
      <c r="D69" s="736">
        <f t="shared" si="0"/>
        <v>0</v>
      </c>
      <c r="E69" s="737" t="str">
        <f t="shared" si="1"/>
        <v/>
      </c>
      <c r="F69" s="738" t="str">
        <f t="shared" si="2"/>
        <v/>
      </c>
      <c r="G69" s="584" t="str">
        <f t="shared" si="3"/>
        <v/>
      </c>
      <c r="H69" s="739"/>
      <c r="I69" s="740"/>
      <c r="J69" s="741">
        <f t="shared" si="4"/>
        <v>0</v>
      </c>
    </row>
    <row r="70" spans="1:10" x14ac:dyDescent="0.25">
      <c r="A70" s="793" t="s">
        <v>409</v>
      </c>
      <c r="B70" s="767"/>
      <c r="C70" s="768"/>
      <c r="D70" s="769">
        <f t="shared" si="0"/>
        <v>0</v>
      </c>
      <c r="E70" s="737" t="str">
        <f t="shared" si="1"/>
        <v/>
      </c>
      <c r="F70" s="738" t="str">
        <f t="shared" si="2"/>
        <v/>
      </c>
      <c r="G70" s="584" t="str">
        <f t="shared" si="3"/>
        <v/>
      </c>
      <c r="H70" s="739"/>
      <c r="I70" s="770"/>
      <c r="J70" s="771">
        <f t="shared" si="4"/>
        <v>0</v>
      </c>
    </row>
    <row r="71" spans="1:10" x14ac:dyDescent="0.25">
      <c r="A71" s="794" t="s">
        <v>23</v>
      </c>
      <c r="B71" s="750"/>
      <c r="C71" s="751"/>
      <c r="D71" s="752">
        <f t="shared" si="0"/>
        <v>0</v>
      </c>
      <c r="E71" s="753" t="str">
        <f t="shared" si="1"/>
        <v/>
      </c>
      <c r="F71" s="754" t="str">
        <f t="shared" si="2"/>
        <v/>
      </c>
      <c r="G71" s="586" t="str">
        <f t="shared" si="3"/>
        <v/>
      </c>
      <c r="H71" s="755"/>
      <c r="I71" s="756"/>
      <c r="J71" s="757">
        <f t="shared" si="4"/>
        <v>0</v>
      </c>
    </row>
    <row r="72" spans="1:10" x14ac:dyDescent="0.25">
      <c r="A72" s="795" t="s">
        <v>410</v>
      </c>
      <c r="B72" s="742"/>
      <c r="C72" s="743"/>
      <c r="D72" s="744">
        <f t="shared" si="0"/>
        <v>0</v>
      </c>
      <c r="E72" s="745" t="str">
        <f t="shared" si="1"/>
        <v/>
      </c>
      <c r="F72" s="746" t="str">
        <f t="shared" si="2"/>
        <v/>
      </c>
      <c r="G72" s="585" t="str">
        <f t="shared" si="3"/>
        <v/>
      </c>
      <c r="H72" s="747"/>
      <c r="I72" s="748"/>
      <c r="J72" s="749">
        <f t="shared" si="4"/>
        <v>0</v>
      </c>
    </row>
    <row r="73" spans="1:10" ht="15.75" thickBot="1" x14ac:dyDescent="0.3">
      <c r="A73" s="796" t="s">
        <v>21</v>
      </c>
      <c r="B73" s="758"/>
      <c r="C73" s="759"/>
      <c r="D73" s="760">
        <f t="shared" si="0"/>
        <v>0</v>
      </c>
      <c r="E73" s="772" t="str">
        <f t="shared" si="1"/>
        <v/>
      </c>
      <c r="F73" s="773" t="str">
        <f t="shared" si="2"/>
        <v/>
      </c>
      <c r="G73" s="587" t="str">
        <f t="shared" si="3"/>
        <v/>
      </c>
      <c r="H73" s="774"/>
      <c r="I73" s="761"/>
      <c r="J73" s="762">
        <f t="shared" si="4"/>
        <v>0</v>
      </c>
    </row>
    <row r="74" spans="1:10" x14ac:dyDescent="0.25">
      <c r="E74" s="27"/>
    </row>
  </sheetData>
  <sheetProtection algorithmName="SHA-512" hashValue="AaZeH57uCeIYB7p3vS0B07TpL/jhMya8+ohvlqtK8hqSbZfq/wDZqLm8L2DSqzMibj4TsCzdM2oIpGnf0DIxSA==" saltValue="lOOW4xUUquBTPZ3KjCCSUw==" spinCount="100000" sheet="1" objects="1" scenarios="1"/>
  <mergeCells count="14">
    <mergeCell ref="G23:I23"/>
    <mergeCell ref="G24:I24"/>
    <mergeCell ref="E23:F23"/>
    <mergeCell ref="E24:F24"/>
    <mergeCell ref="A9:D9"/>
    <mergeCell ref="A10:D10"/>
    <mergeCell ref="A20:D20"/>
    <mergeCell ref="A21:D21"/>
    <mergeCell ref="A12:D12"/>
    <mergeCell ref="B14:D14"/>
    <mergeCell ref="B15:D15"/>
    <mergeCell ref="B16:D16"/>
    <mergeCell ref="B17:D17"/>
    <mergeCell ref="B18:D18"/>
  </mergeCells>
  <conditionalFormatting sqref="H29:I66 H68:I73">
    <cfRule type="expression" dxfId="79" priority="6">
      <formula>IF(AND(B29&gt;0,ISBLANK(H29)),TRUE,FALSE)</formula>
    </cfRule>
  </conditionalFormatting>
  <conditionalFormatting sqref="B29:C66 B68:C73">
    <cfRule type="expression" dxfId="78" priority="5">
      <formula>IF(AND(H29&gt;0,ISBLANK(B29)),TRUE,FALSE)</formula>
    </cfRule>
  </conditionalFormatting>
  <conditionalFormatting sqref="H67:I67">
    <cfRule type="expression" dxfId="77" priority="2">
      <formula>IF(AND(B67&gt;0,ISBLANK(H67)),TRUE,FALSE)</formula>
    </cfRule>
  </conditionalFormatting>
  <conditionalFormatting sqref="B67:C67">
    <cfRule type="expression" dxfId="76" priority="1">
      <formula>IF(AND(H67&gt;0,ISBLANK(B67)),TRUE,FALSE)</formula>
    </cfRule>
  </conditionalFormatting>
  <dataValidations count="2">
    <dataValidation type="decimal" operator="greaterThanOrEqual" allowBlank="1" showInputMessage="1" showErrorMessage="1" error="Please enter a dollar amount greater than or equal to $0.00." sqref="D27:F28 B29:C73" xr:uid="{00000000-0002-0000-0000-000000000000}">
      <formula1>0</formula1>
    </dataValidation>
    <dataValidation type="whole" operator="greaterThanOrEqual" allowBlank="1" showInputMessage="1" showErrorMessage="1" error="Please enter a whole number greater than or equal to 0." sqref="H29:I72 J27:J72 H73:J73" xr:uid="{00000000-0002-0000-0000-000001000000}">
      <formula1>0</formula1>
    </dataValidation>
  </dataValidations>
  <pageMargins left="0.7" right="0.7" top="0.75" bottom="0.75" header="0.3" footer="0.3"/>
  <pageSetup paperSize="5" scale="8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81B94F07-F27E-441B-B61D-DC8C124606C1}">
            <xm:f>IF(AND($D29=0,NOT(ISBLANK('Q1'!$B$43))),TRUE,FALSE)</xm:f>
            <x14:dxf>
              <fill>
                <patternFill>
                  <bgColor rgb="FFFF0000"/>
                </patternFill>
              </fill>
            </x14:dxf>
          </x14:cfRule>
          <xm:sqref>B29:C29</xm:sqref>
        </x14:conditionalFormatting>
        <x14:conditionalFormatting xmlns:xm="http://schemas.microsoft.com/office/excel/2006/main">
          <x14:cfRule type="expression" priority="3" id="{17A6A8C8-63D3-49B9-8620-A47CD4B9BF11}">
            <xm:f>IF(AND($D30=0,NOT(ISBLANK('Q1'!$B$39))),TRUE,FALSE)</xm:f>
            <x14:dxf>
              <fill>
                <patternFill>
                  <bgColor rgb="FFFF0000"/>
                </patternFill>
              </fill>
            </x14:dxf>
          </x14:cfRule>
          <xm:sqref>B30:C30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I196"/>
  <sheetViews>
    <sheetView zoomScaleNormal="100" workbookViewId="0">
      <selection activeCell="P17" sqref="P17"/>
    </sheetView>
  </sheetViews>
  <sheetFormatPr defaultColWidth="9.140625" defaultRowHeight="15" x14ac:dyDescent="0.25"/>
  <cols>
    <col min="1" max="1" width="30.7109375" style="107" customWidth="1"/>
    <col min="2" max="2" width="13.7109375" style="107" customWidth="1"/>
    <col min="3" max="3" width="10.7109375" style="107" customWidth="1"/>
    <col min="4" max="7" width="14.7109375" style="107" customWidth="1"/>
    <col min="8" max="13" width="10.7109375" style="107" customWidth="1"/>
    <col min="14" max="19" width="13.7109375" style="107" customWidth="1"/>
    <col min="20" max="23" width="10.7109375" style="46" customWidth="1"/>
    <col min="24" max="24" width="9.140625" style="107"/>
    <col min="25" max="26" width="13.7109375" style="107" hidden="1" customWidth="1"/>
    <col min="27" max="27" width="2.85546875" style="107" hidden="1" customWidth="1"/>
    <col min="28" max="32" width="20.7109375" style="46" hidden="1" customWidth="1"/>
    <col min="33" max="33" width="2.85546875" style="107" hidden="1" customWidth="1"/>
    <col min="34" max="35" width="13.7109375" style="107" hidden="1" customWidth="1"/>
    <col min="36" max="16384" width="9.140625" style="107"/>
  </cols>
  <sheetData>
    <row r="1" spans="1:35" s="105" customFormat="1" ht="14.45" customHeight="1" x14ac:dyDescent="0.25">
      <c r="A1" s="105" t="s">
        <v>209</v>
      </c>
      <c r="T1" s="44"/>
      <c r="U1" s="44"/>
      <c r="V1" s="44"/>
      <c r="W1" s="44"/>
      <c r="AB1" s="44"/>
      <c r="AC1" s="44"/>
      <c r="AD1" s="44"/>
      <c r="AE1" s="44"/>
      <c r="AF1" s="44"/>
    </row>
    <row r="2" spans="1:35" s="105" customFormat="1" ht="14.45" customHeight="1" x14ac:dyDescent="0.25">
      <c r="T2" s="44"/>
      <c r="U2" s="44"/>
      <c r="V2" s="44"/>
      <c r="W2" s="44"/>
      <c r="AB2" s="44"/>
      <c r="AC2" s="44"/>
      <c r="AD2" s="44"/>
      <c r="AE2" s="44"/>
      <c r="AF2" s="44"/>
    </row>
    <row r="3" spans="1:35" s="105" customFormat="1" ht="14.45" customHeight="1" x14ac:dyDescent="0.25">
      <c r="T3" s="44"/>
      <c r="U3" s="44"/>
      <c r="V3" s="44"/>
      <c r="W3" s="44"/>
      <c r="AB3" s="44"/>
      <c r="AC3" s="44"/>
      <c r="AD3" s="44"/>
      <c r="AE3" s="44"/>
      <c r="AF3" s="44"/>
    </row>
    <row r="4" spans="1:35" s="105" customFormat="1" ht="14.45" customHeight="1" x14ac:dyDescent="0.25">
      <c r="T4" s="44"/>
      <c r="U4" s="44"/>
      <c r="V4" s="44"/>
      <c r="W4" s="44"/>
      <c r="AB4" s="44"/>
      <c r="AC4" s="44"/>
      <c r="AD4" s="44"/>
      <c r="AE4" s="44"/>
      <c r="AF4" s="44"/>
    </row>
    <row r="5" spans="1:35" s="105" customFormat="1" ht="14.45" customHeight="1" x14ac:dyDescent="0.25">
      <c r="T5" s="44"/>
      <c r="U5" s="44"/>
      <c r="V5" s="44"/>
      <c r="W5" s="44"/>
      <c r="AB5" s="44"/>
      <c r="AC5" s="44"/>
      <c r="AD5" s="44"/>
      <c r="AE5" s="44"/>
      <c r="AF5" s="44"/>
    </row>
    <row r="6" spans="1:35" s="105" customFormat="1" ht="14.45" customHeight="1" thickBot="1" x14ac:dyDescent="0.3">
      <c r="T6" s="44"/>
      <c r="U6" s="44"/>
      <c r="V6" s="44"/>
      <c r="W6" s="44"/>
      <c r="AB6" s="44"/>
      <c r="AC6" s="44"/>
      <c r="AD6" s="44"/>
      <c r="AE6" s="44"/>
      <c r="AF6" s="44"/>
    </row>
    <row r="7" spans="1:35" s="105" customFormat="1" ht="14.45" hidden="1" customHeight="1" x14ac:dyDescent="0.25">
      <c r="T7" s="44"/>
      <c r="U7" s="44"/>
      <c r="V7" s="44"/>
      <c r="W7" s="44"/>
      <c r="AB7" s="44"/>
      <c r="AC7" s="44"/>
      <c r="AD7" s="44"/>
      <c r="AE7" s="44"/>
      <c r="AF7" s="44"/>
    </row>
    <row r="8" spans="1:35" s="105" customFormat="1" ht="14.45" hidden="1" customHeight="1" thickBot="1" x14ac:dyDescent="0.3">
      <c r="T8" s="44"/>
      <c r="U8" s="44"/>
      <c r="V8" s="44"/>
      <c r="W8" s="44"/>
      <c r="AB8" s="44"/>
      <c r="AC8" s="44"/>
      <c r="AD8" s="44"/>
      <c r="AE8" s="44"/>
      <c r="AF8" s="44"/>
    </row>
    <row r="9" spans="1:35" ht="18.75" x14ac:dyDescent="0.25">
      <c r="A9" s="1001" t="s">
        <v>208</v>
      </c>
      <c r="B9" s="1001"/>
      <c r="C9" s="1001"/>
      <c r="D9" s="1001"/>
      <c r="E9" s="1001"/>
      <c r="F9" s="1001"/>
      <c r="G9" s="1001"/>
      <c r="H9" s="1022" t="s">
        <v>624</v>
      </c>
      <c r="I9" s="1023"/>
      <c r="J9" s="1023"/>
      <c r="K9" s="1024"/>
      <c r="L9" s="875" t="str">
        <f>Home!J23</f>
        <v/>
      </c>
      <c r="M9" s="1035" t="s">
        <v>636</v>
      </c>
      <c r="N9" s="1108"/>
      <c r="O9" s="1108"/>
      <c r="P9" s="1108"/>
      <c r="Q9" s="889"/>
      <c r="R9" s="106"/>
      <c r="S9" s="106"/>
      <c r="T9" s="484"/>
      <c r="U9" s="484"/>
      <c r="V9" s="484"/>
      <c r="W9" s="484"/>
    </row>
    <row r="10" spans="1:35" ht="19.5" thickBot="1" x14ac:dyDescent="0.3">
      <c r="A10" s="1001" t="s">
        <v>25</v>
      </c>
      <c r="B10" s="1001"/>
      <c r="C10" s="1001"/>
      <c r="D10" s="1001"/>
      <c r="E10" s="1001"/>
      <c r="F10" s="1001"/>
      <c r="G10" s="1001"/>
      <c r="H10" s="1030" t="s">
        <v>625</v>
      </c>
      <c r="I10" s="1031"/>
      <c r="J10" s="1031"/>
      <c r="K10" s="1032"/>
      <c r="L10" s="876" t="str">
        <f>Home!J24</f>
        <v/>
      </c>
      <c r="M10" s="1035" t="s">
        <v>636</v>
      </c>
      <c r="N10" s="1108"/>
      <c r="O10" s="1108"/>
      <c r="P10" s="1108"/>
      <c r="Q10" s="889"/>
      <c r="R10" s="106"/>
      <c r="S10" s="106"/>
      <c r="T10" s="484"/>
      <c r="U10" s="484"/>
      <c r="V10" s="484"/>
      <c r="W10" s="484"/>
    </row>
    <row r="11" spans="1:35" ht="15.75" customHeight="1" thickBot="1" x14ac:dyDescent="0.3">
      <c r="A11" s="106" t="s">
        <v>209</v>
      </c>
      <c r="B11" s="106"/>
      <c r="C11" s="106"/>
      <c r="D11" s="106"/>
      <c r="E11" s="106"/>
      <c r="F11" s="106"/>
      <c r="G11" s="106"/>
      <c r="H11" s="106"/>
      <c r="I11" s="106"/>
      <c r="J11" s="106"/>
      <c r="K11" s="106"/>
      <c r="L11" s="106"/>
      <c r="M11" s="106"/>
      <c r="N11" s="106"/>
      <c r="O11" s="106"/>
      <c r="P11" s="106"/>
      <c r="Q11" s="777"/>
      <c r="R11" s="106"/>
      <c r="S11" s="106"/>
      <c r="T11" s="45"/>
      <c r="U11" s="45"/>
      <c r="V11" s="45"/>
      <c r="W11" s="45"/>
    </row>
    <row r="12" spans="1:35" ht="45.75" customHeight="1" thickBot="1" x14ac:dyDescent="0.3">
      <c r="A12" s="1114" t="s">
        <v>327</v>
      </c>
      <c r="B12" s="1010" t="s">
        <v>438</v>
      </c>
      <c r="C12" s="1013" t="s">
        <v>439</v>
      </c>
      <c r="D12" s="1109" t="s">
        <v>679</v>
      </c>
      <c r="E12" s="1110"/>
      <c r="F12" s="1110"/>
      <c r="G12" s="1111"/>
      <c r="H12" s="1109" t="s">
        <v>681</v>
      </c>
      <c r="I12" s="1110"/>
      <c r="J12" s="1110"/>
      <c r="K12" s="1110"/>
      <c r="L12" s="1110"/>
      <c r="M12" s="1110"/>
      <c r="N12" s="1039" t="s">
        <v>593</v>
      </c>
      <c r="O12" s="1040"/>
      <c r="P12" s="1040"/>
      <c r="Q12" s="1041"/>
      <c r="R12" s="1039" t="s">
        <v>451</v>
      </c>
      <c r="S12" s="1042"/>
      <c r="T12" s="1027" t="s">
        <v>680</v>
      </c>
      <c r="U12" s="1028"/>
      <c r="V12" s="1028"/>
      <c r="W12" s="1029"/>
    </row>
    <row r="13" spans="1:35" ht="15.75" customHeight="1" thickBot="1" x14ac:dyDescent="0.3">
      <c r="A13" s="1115"/>
      <c r="B13" s="1011"/>
      <c r="C13" s="1014"/>
      <c r="D13" s="1070" t="s">
        <v>212</v>
      </c>
      <c r="E13" s="1071"/>
      <c r="F13" s="1112" t="s">
        <v>213</v>
      </c>
      <c r="G13" s="1113"/>
      <c r="H13" s="1055" t="s">
        <v>206</v>
      </c>
      <c r="I13" s="1007" t="s">
        <v>32</v>
      </c>
      <c r="J13" s="1008"/>
      <c r="K13" s="1008"/>
      <c r="L13" s="1008"/>
      <c r="M13" s="1054"/>
      <c r="N13" s="1043" t="s">
        <v>325</v>
      </c>
      <c r="O13" s="1058" t="s">
        <v>324</v>
      </c>
      <c r="P13" s="1045" t="s">
        <v>696</v>
      </c>
      <c r="Q13" s="1045" t="s">
        <v>697</v>
      </c>
      <c r="R13" s="1043" t="s">
        <v>450</v>
      </c>
      <c r="S13" s="1045" t="s">
        <v>536</v>
      </c>
      <c r="T13" s="1033" t="s">
        <v>31</v>
      </c>
      <c r="U13" s="1034"/>
      <c r="V13" s="1025" t="s">
        <v>32</v>
      </c>
      <c r="W13" s="1026"/>
      <c r="Y13" s="124"/>
      <c r="Z13" s="125"/>
      <c r="AB13" s="642"/>
      <c r="AC13" s="999" t="s">
        <v>31</v>
      </c>
      <c r="AD13" s="1000"/>
      <c r="AE13" s="999" t="s">
        <v>32</v>
      </c>
      <c r="AF13" s="1000"/>
      <c r="AH13" s="124"/>
      <c r="AI13" s="125"/>
    </row>
    <row r="14" spans="1:35" ht="51.75" customHeight="1" thickBot="1" x14ac:dyDescent="0.3">
      <c r="A14" s="1115"/>
      <c r="B14" s="1011"/>
      <c r="C14" s="1014"/>
      <c r="D14" s="854" t="s">
        <v>210</v>
      </c>
      <c r="E14" s="831" t="s">
        <v>211</v>
      </c>
      <c r="F14" s="854" t="s">
        <v>210</v>
      </c>
      <c r="G14" s="833" t="s">
        <v>211</v>
      </c>
      <c r="H14" s="1056"/>
      <c r="I14" s="811" t="s">
        <v>200</v>
      </c>
      <c r="J14" s="812" t="s">
        <v>201</v>
      </c>
      <c r="K14" s="807" t="s">
        <v>202</v>
      </c>
      <c r="L14" s="813" t="s">
        <v>203</v>
      </c>
      <c r="M14" s="814" t="s">
        <v>205</v>
      </c>
      <c r="N14" s="1057"/>
      <c r="O14" s="1059"/>
      <c r="P14" s="1104"/>
      <c r="Q14" s="1104"/>
      <c r="R14" s="1044"/>
      <c r="S14" s="1046"/>
      <c r="T14" s="879" t="s">
        <v>638</v>
      </c>
      <c r="U14" s="880" t="s">
        <v>213</v>
      </c>
      <c r="V14" s="811" t="s">
        <v>637</v>
      </c>
      <c r="W14" s="833" t="s">
        <v>213</v>
      </c>
      <c r="Y14" s="997" t="s">
        <v>224</v>
      </c>
      <c r="Z14" s="998"/>
      <c r="AB14" s="47" t="s">
        <v>554</v>
      </c>
      <c r="AC14" s="643" t="s">
        <v>555</v>
      </c>
      <c r="AD14" s="644" t="s">
        <v>223</v>
      </c>
      <c r="AE14" s="643" t="s">
        <v>555</v>
      </c>
      <c r="AF14" s="644" t="s">
        <v>223</v>
      </c>
      <c r="AH14" s="997" t="s">
        <v>659</v>
      </c>
      <c r="AI14" s="998"/>
    </row>
    <row r="15" spans="1:35" ht="15.75" customHeight="1" thickBot="1" x14ac:dyDescent="0.3">
      <c r="A15" s="1116"/>
      <c r="B15" s="1012"/>
      <c r="C15" s="1015"/>
      <c r="D15" s="852" t="s">
        <v>33</v>
      </c>
      <c r="E15" s="832" t="s">
        <v>33</v>
      </c>
      <c r="F15" s="852" t="s">
        <v>34</v>
      </c>
      <c r="G15" s="834" t="s">
        <v>34</v>
      </c>
      <c r="H15" s="852" t="s">
        <v>199</v>
      </c>
      <c r="I15" s="809" t="s">
        <v>199</v>
      </c>
      <c r="J15" s="815" t="s">
        <v>199</v>
      </c>
      <c r="K15" s="810" t="s">
        <v>199</v>
      </c>
      <c r="L15" s="810" t="s">
        <v>199</v>
      </c>
      <c r="M15" s="816" t="s">
        <v>199</v>
      </c>
      <c r="N15" s="36" t="s">
        <v>199</v>
      </c>
      <c r="O15" s="61" t="s">
        <v>199</v>
      </c>
      <c r="P15" s="487" t="s">
        <v>199</v>
      </c>
      <c r="Q15" s="487" t="s">
        <v>199</v>
      </c>
      <c r="R15" s="36" t="s">
        <v>33</v>
      </c>
      <c r="S15" s="487" t="s">
        <v>535</v>
      </c>
      <c r="T15" s="852" t="s">
        <v>33</v>
      </c>
      <c r="U15" s="881" t="s">
        <v>34</v>
      </c>
      <c r="V15" s="837" t="s">
        <v>33</v>
      </c>
      <c r="W15" s="878" t="s">
        <v>34</v>
      </c>
      <c r="Y15" s="122" t="s">
        <v>197</v>
      </c>
      <c r="Z15" s="123" t="s">
        <v>221</v>
      </c>
      <c r="AB15" s="645"/>
      <c r="AC15" s="646" t="s">
        <v>33</v>
      </c>
      <c r="AD15" s="647" t="s">
        <v>34</v>
      </c>
      <c r="AE15" s="646" t="s">
        <v>33</v>
      </c>
      <c r="AF15" s="647" t="s">
        <v>34</v>
      </c>
      <c r="AH15" s="122" t="s">
        <v>197</v>
      </c>
      <c r="AI15" s="123" t="s">
        <v>221</v>
      </c>
    </row>
    <row r="16" spans="1:35" ht="15.75" customHeight="1" thickBot="1" x14ac:dyDescent="0.3">
      <c r="A16" s="240"/>
      <c r="B16" s="241"/>
      <c r="C16" s="467" t="s">
        <v>440</v>
      </c>
      <c r="D16" s="272">
        <f>SUM(D17:D196)</f>
        <v>0</v>
      </c>
      <c r="E16" s="272">
        <f>SUM(E17:E196)</f>
        <v>0</v>
      </c>
      <c r="F16" s="127"/>
      <c r="G16" s="127"/>
      <c r="H16" s="282">
        <f>SUM(H17:H196)</f>
        <v>0</v>
      </c>
      <c r="I16" s="282">
        <f>SUM(I17:I196)</f>
        <v>0</v>
      </c>
      <c r="J16" s="282">
        <f t="shared" ref="J16:R16" si="0">SUM(J17:J196)</f>
        <v>0</v>
      </c>
      <c r="K16" s="282">
        <f t="shared" si="0"/>
        <v>0</v>
      </c>
      <c r="L16" s="282">
        <f t="shared" si="0"/>
        <v>0</v>
      </c>
      <c r="M16" s="282">
        <f t="shared" si="0"/>
        <v>0</v>
      </c>
      <c r="N16" s="282">
        <f t="shared" si="0"/>
        <v>0</v>
      </c>
      <c r="O16" s="282">
        <f t="shared" si="0"/>
        <v>0</v>
      </c>
      <c r="P16" s="282">
        <f t="shared" si="0"/>
        <v>0</v>
      </c>
      <c r="Q16" s="282">
        <f t="shared" ref="Q16" si="1">SUM(Q17:Q196)</f>
        <v>0</v>
      </c>
      <c r="R16" s="492">
        <f t="shared" si="0"/>
        <v>0</v>
      </c>
      <c r="S16" s="492"/>
      <c r="T16" s="272">
        <f t="shared" ref="T16:V16" si="2">SUM(T17:T196)</f>
        <v>0</v>
      </c>
      <c r="U16" s="127"/>
      <c r="V16" s="272">
        <f t="shared" si="2"/>
        <v>0</v>
      </c>
      <c r="W16" s="127"/>
      <c r="AB16" s="51"/>
      <c r="AC16" s="51"/>
      <c r="AD16" s="51"/>
      <c r="AE16" s="51"/>
      <c r="AF16" s="51"/>
    </row>
    <row r="17" spans="1:35" ht="15" customHeight="1" x14ac:dyDescent="0.25">
      <c r="A17" s="72"/>
      <c r="B17" s="73"/>
      <c r="C17" s="242"/>
      <c r="D17" s="248"/>
      <c r="E17" s="275"/>
      <c r="F17" s="234"/>
      <c r="G17" s="235"/>
      <c r="H17" s="254"/>
      <c r="I17" s="255"/>
      <c r="J17" s="256"/>
      <c r="K17" s="256"/>
      <c r="L17" s="256"/>
      <c r="M17" s="257"/>
      <c r="N17" s="258"/>
      <c r="O17" s="257"/>
      <c r="P17" s="259"/>
      <c r="Q17" s="632"/>
      <c r="R17" s="489" t="str">
        <f>IF(SUM(D17:E17)=0,"",SUM(D17:E17))</f>
        <v/>
      </c>
      <c r="S17" s="600"/>
      <c r="T17" s="248"/>
      <c r="U17" s="64"/>
      <c r="V17" s="248"/>
      <c r="W17" s="235"/>
      <c r="Y17" s="468">
        <f>D17*F17</f>
        <v>0</v>
      </c>
      <c r="Z17" s="469">
        <f>E17*G17</f>
        <v>0</v>
      </c>
      <c r="AB17" s="461" t="s">
        <v>177</v>
      </c>
      <c r="AC17" s="641">
        <f>SUMIFS($D$17:$D$196,$B$17:$B$196,AB17)+SUMIFS($T$17:$T$196,$B$17:$B$196,AB17)</f>
        <v>0</v>
      </c>
      <c r="AD17" s="451">
        <f>SUMIFS($Y$17:$Y$196,$B$17:$B$196,AB17)+SUMIFS($AH$17:$AH$196,$B$17:$B$196,AB17)</f>
        <v>0</v>
      </c>
      <c r="AE17" s="641">
        <f>SUMIFS($E$17:$E$196,$B$17:$B$196,AB17)+SUMIFS($V$17:$V$196,$B$17:$B$196,AB17)</f>
        <v>0</v>
      </c>
      <c r="AF17" s="451">
        <f>SUMIFS($Z$17:$Z$196,$B$17:$B$196,AB17)+SUMIFS($AI$17:$AI$196,$B$17:$B$196,AB17)</f>
        <v>0</v>
      </c>
      <c r="AH17" s="468">
        <f>T17*U17</f>
        <v>0</v>
      </c>
      <c r="AI17" s="469">
        <f>V17*W17</f>
        <v>0</v>
      </c>
    </row>
    <row r="18" spans="1:35" ht="15" customHeight="1" x14ac:dyDescent="0.25">
      <c r="A18" s="74"/>
      <c r="B18" s="75"/>
      <c r="C18" s="243"/>
      <c r="D18" s="250"/>
      <c r="E18" s="278"/>
      <c r="F18" s="236"/>
      <c r="G18" s="237"/>
      <c r="H18" s="260"/>
      <c r="I18" s="261"/>
      <c r="J18" s="262"/>
      <c r="K18" s="262"/>
      <c r="L18" s="262"/>
      <c r="M18" s="263"/>
      <c r="N18" s="264"/>
      <c r="O18" s="263"/>
      <c r="P18" s="265"/>
      <c r="Q18" s="633"/>
      <c r="R18" s="490" t="str">
        <f t="shared" ref="R18:R81" si="3">IF(SUM(D18:E18)=0,"",SUM(D18:E18))</f>
        <v/>
      </c>
      <c r="S18" s="601"/>
      <c r="T18" s="250"/>
      <c r="U18" s="67"/>
      <c r="V18" s="250"/>
      <c r="W18" s="237"/>
      <c r="Y18" s="470">
        <f t="shared" ref="Y18:Y81" si="4">D18*F18</f>
        <v>0</v>
      </c>
      <c r="Z18" s="471">
        <f t="shared" ref="Z18:Z81" si="5">E18*G18</f>
        <v>0</v>
      </c>
      <c r="AB18" s="462" t="s">
        <v>178</v>
      </c>
      <c r="AC18" s="648">
        <f t="shared" ref="AC18:AC20" si="6">SUMIFS($D$17:$D$196,$B$17:$B$196,AB18)+SUMIFS($T$17:$T$196,$B$17:$B$196,AB18)</f>
        <v>0</v>
      </c>
      <c r="AD18" s="453">
        <f t="shared" ref="AD18:AD20" si="7">SUMIFS($Y$17:$Y$196,$B$17:$B$196,AB18)+SUMIFS($AH$17:$AH$196,$B$17:$B$196,AB18)</f>
        <v>0</v>
      </c>
      <c r="AE18" s="648">
        <f t="shared" ref="AE18:AE20" si="8">SUMIFS($E$17:$E$196,$B$17:$B$196,AB18)+SUMIFS($V$17:$V$196,$B$17:$B$196,AB18)</f>
        <v>0</v>
      </c>
      <c r="AF18" s="453">
        <f t="shared" ref="AF18:AF20" si="9">SUMIFS($Z$17:$Z$196,$B$17:$B$196,AB18)+SUMIFS($AI$17:$AI$196,$B$17:$B$196,AB18)</f>
        <v>0</v>
      </c>
      <c r="AH18" s="470">
        <f t="shared" ref="AH18:AH81" si="10">T18*U18</f>
        <v>0</v>
      </c>
      <c r="AI18" s="471">
        <f t="shared" ref="AI18:AI81" si="11">V18*W18</f>
        <v>0</v>
      </c>
    </row>
    <row r="19" spans="1:35" ht="15" customHeight="1" x14ac:dyDescent="0.25">
      <c r="A19" s="74"/>
      <c r="B19" s="75"/>
      <c r="C19" s="243"/>
      <c r="D19" s="250"/>
      <c r="E19" s="278"/>
      <c r="F19" s="236"/>
      <c r="G19" s="237"/>
      <c r="H19" s="260"/>
      <c r="I19" s="261"/>
      <c r="J19" s="262"/>
      <c r="K19" s="262"/>
      <c r="L19" s="262"/>
      <c r="M19" s="263"/>
      <c r="N19" s="264"/>
      <c r="O19" s="263"/>
      <c r="P19" s="265"/>
      <c r="Q19" s="633"/>
      <c r="R19" s="490" t="str">
        <f t="shared" si="3"/>
        <v/>
      </c>
      <c r="S19" s="601"/>
      <c r="T19" s="250"/>
      <c r="U19" s="67"/>
      <c r="V19" s="250"/>
      <c r="W19" s="237"/>
      <c r="Y19" s="470">
        <f t="shared" si="4"/>
        <v>0</v>
      </c>
      <c r="Z19" s="471">
        <f t="shared" si="5"/>
        <v>0</v>
      </c>
      <c r="AB19" s="462" t="s">
        <v>541</v>
      </c>
      <c r="AC19" s="648">
        <f t="shared" si="6"/>
        <v>0</v>
      </c>
      <c r="AD19" s="453">
        <f t="shared" si="7"/>
        <v>0</v>
      </c>
      <c r="AE19" s="648">
        <f t="shared" si="8"/>
        <v>0</v>
      </c>
      <c r="AF19" s="453">
        <f t="shared" si="9"/>
        <v>0</v>
      </c>
      <c r="AH19" s="470">
        <f t="shared" si="10"/>
        <v>0</v>
      </c>
      <c r="AI19" s="471">
        <f t="shared" si="11"/>
        <v>0</v>
      </c>
    </row>
    <row r="20" spans="1:35" ht="15" customHeight="1" thickBot="1" x14ac:dyDescent="0.3">
      <c r="A20" s="74"/>
      <c r="B20" s="75"/>
      <c r="C20" s="243"/>
      <c r="D20" s="250"/>
      <c r="E20" s="278"/>
      <c r="F20" s="236"/>
      <c r="G20" s="237"/>
      <c r="H20" s="260"/>
      <c r="I20" s="261"/>
      <c r="J20" s="262"/>
      <c r="K20" s="262"/>
      <c r="L20" s="262"/>
      <c r="M20" s="263"/>
      <c r="N20" s="264"/>
      <c r="O20" s="263"/>
      <c r="P20" s="265"/>
      <c r="Q20" s="633"/>
      <c r="R20" s="490" t="str">
        <f t="shared" si="3"/>
        <v/>
      </c>
      <c r="S20" s="601"/>
      <c r="T20" s="250"/>
      <c r="U20" s="67"/>
      <c r="V20" s="250"/>
      <c r="W20" s="237"/>
      <c r="Y20" s="470">
        <f t="shared" si="4"/>
        <v>0</v>
      </c>
      <c r="Z20" s="471">
        <f t="shared" si="5"/>
        <v>0</v>
      </c>
      <c r="AB20" s="463" t="s">
        <v>367</v>
      </c>
      <c r="AC20" s="649">
        <f t="shared" si="6"/>
        <v>0</v>
      </c>
      <c r="AD20" s="456">
        <f t="shared" si="7"/>
        <v>0</v>
      </c>
      <c r="AE20" s="649">
        <f t="shared" si="8"/>
        <v>0</v>
      </c>
      <c r="AF20" s="456">
        <f t="shared" si="9"/>
        <v>0</v>
      </c>
      <c r="AH20" s="470">
        <f t="shared" si="10"/>
        <v>0</v>
      </c>
      <c r="AI20" s="471">
        <f t="shared" si="11"/>
        <v>0</v>
      </c>
    </row>
    <row r="21" spans="1:35" ht="15" customHeight="1" x14ac:dyDescent="0.25">
      <c r="A21" s="74"/>
      <c r="B21" s="75"/>
      <c r="C21" s="243"/>
      <c r="D21" s="250"/>
      <c r="E21" s="278"/>
      <c r="F21" s="236"/>
      <c r="G21" s="237"/>
      <c r="H21" s="260"/>
      <c r="I21" s="261"/>
      <c r="J21" s="262"/>
      <c r="K21" s="262"/>
      <c r="L21" s="262"/>
      <c r="M21" s="263"/>
      <c r="N21" s="264"/>
      <c r="O21" s="263"/>
      <c r="P21" s="265"/>
      <c r="Q21" s="633"/>
      <c r="R21" s="490" t="str">
        <f t="shared" si="3"/>
        <v/>
      </c>
      <c r="S21" s="601"/>
      <c r="T21" s="250"/>
      <c r="U21" s="67"/>
      <c r="V21" s="250"/>
      <c r="W21" s="237"/>
      <c r="Y21" s="470">
        <f t="shared" si="4"/>
        <v>0</v>
      </c>
      <c r="Z21" s="471">
        <f t="shared" si="5"/>
        <v>0</v>
      </c>
      <c r="AH21" s="470">
        <f t="shared" si="10"/>
        <v>0</v>
      </c>
      <c r="AI21" s="471">
        <f t="shared" si="11"/>
        <v>0</v>
      </c>
    </row>
    <row r="22" spans="1:35" ht="15" customHeight="1" x14ac:dyDescent="0.25">
      <c r="A22" s="74"/>
      <c r="B22" s="75"/>
      <c r="C22" s="243"/>
      <c r="D22" s="250"/>
      <c r="E22" s="278"/>
      <c r="F22" s="236"/>
      <c r="G22" s="237"/>
      <c r="H22" s="260"/>
      <c r="I22" s="261"/>
      <c r="J22" s="262"/>
      <c r="K22" s="262"/>
      <c r="L22" s="262"/>
      <c r="M22" s="263"/>
      <c r="N22" s="264"/>
      <c r="O22" s="263"/>
      <c r="P22" s="265"/>
      <c r="Q22" s="633"/>
      <c r="R22" s="490" t="str">
        <f t="shared" si="3"/>
        <v/>
      </c>
      <c r="S22" s="601"/>
      <c r="T22" s="250"/>
      <c r="U22" s="67"/>
      <c r="V22" s="250"/>
      <c r="W22" s="237"/>
      <c r="Y22" s="470">
        <f t="shared" si="4"/>
        <v>0</v>
      </c>
      <c r="Z22" s="471">
        <f t="shared" si="5"/>
        <v>0</v>
      </c>
      <c r="AH22" s="470">
        <f t="shared" si="10"/>
        <v>0</v>
      </c>
      <c r="AI22" s="471">
        <f t="shared" si="11"/>
        <v>0</v>
      </c>
    </row>
    <row r="23" spans="1:35" ht="15" customHeight="1" x14ac:dyDescent="0.25">
      <c r="A23" s="74"/>
      <c r="B23" s="75"/>
      <c r="C23" s="243"/>
      <c r="D23" s="250"/>
      <c r="E23" s="278"/>
      <c r="F23" s="236"/>
      <c r="G23" s="237"/>
      <c r="H23" s="260"/>
      <c r="I23" s="261"/>
      <c r="J23" s="262"/>
      <c r="K23" s="262"/>
      <c r="L23" s="262"/>
      <c r="M23" s="263"/>
      <c r="N23" s="264"/>
      <c r="O23" s="263"/>
      <c r="P23" s="265"/>
      <c r="Q23" s="633"/>
      <c r="R23" s="490" t="str">
        <f t="shared" si="3"/>
        <v/>
      </c>
      <c r="S23" s="601"/>
      <c r="T23" s="250"/>
      <c r="U23" s="67"/>
      <c r="V23" s="250"/>
      <c r="W23" s="237"/>
      <c r="Y23" s="470">
        <f t="shared" si="4"/>
        <v>0</v>
      </c>
      <c r="Z23" s="471">
        <f t="shared" si="5"/>
        <v>0</v>
      </c>
      <c r="AH23" s="470">
        <f t="shared" si="10"/>
        <v>0</v>
      </c>
      <c r="AI23" s="471">
        <f t="shared" si="11"/>
        <v>0</v>
      </c>
    </row>
    <row r="24" spans="1:35" ht="15" customHeight="1" x14ac:dyDescent="0.25">
      <c r="A24" s="74"/>
      <c r="B24" s="75"/>
      <c r="C24" s="243"/>
      <c r="D24" s="250"/>
      <c r="E24" s="278"/>
      <c r="F24" s="236"/>
      <c r="G24" s="237"/>
      <c r="H24" s="260"/>
      <c r="I24" s="261"/>
      <c r="J24" s="262"/>
      <c r="K24" s="262"/>
      <c r="L24" s="262"/>
      <c r="M24" s="263"/>
      <c r="N24" s="264"/>
      <c r="O24" s="263"/>
      <c r="P24" s="265"/>
      <c r="Q24" s="633"/>
      <c r="R24" s="490" t="str">
        <f t="shared" si="3"/>
        <v/>
      </c>
      <c r="S24" s="601"/>
      <c r="T24" s="250"/>
      <c r="U24" s="67"/>
      <c r="V24" s="250"/>
      <c r="W24" s="237"/>
      <c r="Y24" s="470">
        <f t="shared" si="4"/>
        <v>0</v>
      </c>
      <c r="Z24" s="471">
        <f t="shared" si="5"/>
        <v>0</v>
      </c>
      <c r="AH24" s="470">
        <f t="shared" si="10"/>
        <v>0</v>
      </c>
      <c r="AI24" s="471">
        <f t="shared" si="11"/>
        <v>0</v>
      </c>
    </row>
    <row r="25" spans="1:35" ht="15" customHeight="1" x14ac:dyDescent="0.25">
      <c r="A25" s="74"/>
      <c r="B25" s="75"/>
      <c r="C25" s="243"/>
      <c r="D25" s="250"/>
      <c r="E25" s="278"/>
      <c r="F25" s="236"/>
      <c r="G25" s="237"/>
      <c r="H25" s="260"/>
      <c r="I25" s="261"/>
      <c r="J25" s="262"/>
      <c r="K25" s="262"/>
      <c r="L25" s="262"/>
      <c r="M25" s="263"/>
      <c r="N25" s="264"/>
      <c r="O25" s="263"/>
      <c r="P25" s="265"/>
      <c r="Q25" s="633"/>
      <c r="R25" s="490" t="str">
        <f t="shared" si="3"/>
        <v/>
      </c>
      <c r="S25" s="601"/>
      <c r="T25" s="250"/>
      <c r="U25" s="67"/>
      <c r="V25" s="250"/>
      <c r="W25" s="237"/>
      <c r="Y25" s="470">
        <f t="shared" si="4"/>
        <v>0</v>
      </c>
      <c r="Z25" s="471">
        <f t="shared" si="5"/>
        <v>0</v>
      </c>
      <c r="AH25" s="470">
        <f t="shared" si="10"/>
        <v>0</v>
      </c>
      <c r="AI25" s="471">
        <f t="shared" si="11"/>
        <v>0</v>
      </c>
    </row>
    <row r="26" spans="1:35" ht="15" customHeight="1" x14ac:dyDescent="0.25">
      <c r="A26" s="74"/>
      <c r="B26" s="75"/>
      <c r="C26" s="243"/>
      <c r="D26" s="250"/>
      <c r="E26" s="278"/>
      <c r="F26" s="236"/>
      <c r="G26" s="237"/>
      <c r="H26" s="260"/>
      <c r="I26" s="261"/>
      <c r="J26" s="262"/>
      <c r="K26" s="262"/>
      <c r="L26" s="262"/>
      <c r="M26" s="263"/>
      <c r="N26" s="264"/>
      <c r="O26" s="263"/>
      <c r="P26" s="265"/>
      <c r="Q26" s="633"/>
      <c r="R26" s="490" t="str">
        <f t="shared" si="3"/>
        <v/>
      </c>
      <c r="S26" s="601"/>
      <c r="T26" s="250"/>
      <c r="U26" s="67"/>
      <c r="V26" s="250"/>
      <c r="W26" s="237"/>
      <c r="Y26" s="470">
        <f t="shared" si="4"/>
        <v>0</v>
      </c>
      <c r="Z26" s="471">
        <f t="shared" si="5"/>
        <v>0</v>
      </c>
      <c r="AH26" s="470">
        <f t="shared" si="10"/>
        <v>0</v>
      </c>
      <c r="AI26" s="471">
        <f t="shared" si="11"/>
        <v>0</v>
      </c>
    </row>
    <row r="27" spans="1:35" ht="15" customHeight="1" x14ac:dyDescent="0.25">
      <c r="A27" s="74"/>
      <c r="B27" s="75"/>
      <c r="C27" s="243"/>
      <c r="D27" s="250"/>
      <c r="E27" s="278"/>
      <c r="F27" s="236"/>
      <c r="G27" s="237"/>
      <c r="H27" s="260"/>
      <c r="I27" s="261"/>
      <c r="J27" s="262"/>
      <c r="K27" s="262"/>
      <c r="L27" s="262"/>
      <c r="M27" s="263"/>
      <c r="N27" s="264"/>
      <c r="O27" s="263"/>
      <c r="P27" s="265"/>
      <c r="Q27" s="633"/>
      <c r="R27" s="490" t="str">
        <f t="shared" si="3"/>
        <v/>
      </c>
      <c r="S27" s="601"/>
      <c r="T27" s="250"/>
      <c r="U27" s="67"/>
      <c r="V27" s="250"/>
      <c r="W27" s="237"/>
      <c r="Y27" s="470">
        <f t="shared" si="4"/>
        <v>0</v>
      </c>
      <c r="Z27" s="471">
        <f t="shared" si="5"/>
        <v>0</v>
      </c>
      <c r="AH27" s="470">
        <f t="shared" si="10"/>
        <v>0</v>
      </c>
      <c r="AI27" s="471">
        <f t="shared" si="11"/>
        <v>0</v>
      </c>
    </row>
    <row r="28" spans="1:35" ht="15" customHeight="1" x14ac:dyDescent="0.25">
      <c r="A28" s="74"/>
      <c r="B28" s="75"/>
      <c r="C28" s="243"/>
      <c r="D28" s="250"/>
      <c r="E28" s="278"/>
      <c r="F28" s="236"/>
      <c r="G28" s="237"/>
      <c r="H28" s="260"/>
      <c r="I28" s="261"/>
      <c r="J28" s="262"/>
      <c r="K28" s="262"/>
      <c r="L28" s="262"/>
      <c r="M28" s="263"/>
      <c r="N28" s="264"/>
      <c r="O28" s="263"/>
      <c r="P28" s="265"/>
      <c r="Q28" s="633"/>
      <c r="R28" s="490" t="str">
        <f t="shared" si="3"/>
        <v/>
      </c>
      <c r="S28" s="601"/>
      <c r="T28" s="250"/>
      <c r="U28" s="67"/>
      <c r="V28" s="250"/>
      <c r="W28" s="237"/>
      <c r="Y28" s="470">
        <f t="shared" si="4"/>
        <v>0</v>
      </c>
      <c r="Z28" s="471">
        <f t="shared" si="5"/>
        <v>0</v>
      </c>
      <c r="AH28" s="470">
        <f t="shared" si="10"/>
        <v>0</v>
      </c>
      <c r="AI28" s="471">
        <f t="shared" si="11"/>
        <v>0</v>
      </c>
    </row>
    <row r="29" spans="1:35" ht="15" customHeight="1" x14ac:dyDescent="0.25">
      <c r="A29" s="74"/>
      <c r="B29" s="75"/>
      <c r="C29" s="243"/>
      <c r="D29" s="250"/>
      <c r="E29" s="278"/>
      <c r="F29" s="236"/>
      <c r="G29" s="237"/>
      <c r="H29" s="260"/>
      <c r="I29" s="261"/>
      <c r="J29" s="262"/>
      <c r="K29" s="262"/>
      <c r="L29" s="262"/>
      <c r="M29" s="263"/>
      <c r="N29" s="264"/>
      <c r="O29" s="263"/>
      <c r="P29" s="265"/>
      <c r="Q29" s="633"/>
      <c r="R29" s="490" t="str">
        <f t="shared" si="3"/>
        <v/>
      </c>
      <c r="S29" s="601"/>
      <c r="T29" s="250"/>
      <c r="U29" s="67"/>
      <c r="V29" s="250"/>
      <c r="W29" s="237"/>
      <c r="Y29" s="470">
        <f t="shared" si="4"/>
        <v>0</v>
      </c>
      <c r="Z29" s="471">
        <f t="shared" si="5"/>
        <v>0</v>
      </c>
      <c r="AH29" s="470">
        <f t="shared" si="10"/>
        <v>0</v>
      </c>
      <c r="AI29" s="471">
        <f t="shared" si="11"/>
        <v>0</v>
      </c>
    </row>
    <row r="30" spans="1:35" ht="15" customHeight="1" x14ac:dyDescent="0.25">
      <c r="A30" s="74"/>
      <c r="B30" s="75"/>
      <c r="C30" s="243"/>
      <c r="D30" s="250"/>
      <c r="E30" s="278"/>
      <c r="F30" s="236"/>
      <c r="G30" s="237"/>
      <c r="H30" s="260"/>
      <c r="I30" s="261"/>
      <c r="J30" s="262"/>
      <c r="K30" s="262"/>
      <c r="L30" s="262"/>
      <c r="M30" s="263"/>
      <c r="N30" s="264"/>
      <c r="O30" s="263"/>
      <c r="P30" s="265"/>
      <c r="Q30" s="633"/>
      <c r="R30" s="490" t="str">
        <f t="shared" si="3"/>
        <v/>
      </c>
      <c r="S30" s="601"/>
      <c r="T30" s="250"/>
      <c r="U30" s="67"/>
      <c r="V30" s="250"/>
      <c r="W30" s="237"/>
      <c r="Y30" s="470">
        <f t="shared" si="4"/>
        <v>0</v>
      </c>
      <c r="Z30" s="471">
        <f t="shared" si="5"/>
        <v>0</v>
      </c>
      <c r="AH30" s="470">
        <f t="shared" si="10"/>
        <v>0</v>
      </c>
      <c r="AI30" s="471">
        <f t="shared" si="11"/>
        <v>0</v>
      </c>
    </row>
    <row r="31" spans="1:35" ht="15" customHeight="1" x14ac:dyDescent="0.25">
      <c r="A31" s="74"/>
      <c r="B31" s="75"/>
      <c r="C31" s="243"/>
      <c r="D31" s="250"/>
      <c r="E31" s="278"/>
      <c r="F31" s="236"/>
      <c r="G31" s="237"/>
      <c r="H31" s="260"/>
      <c r="I31" s="261"/>
      <c r="J31" s="262"/>
      <c r="K31" s="262"/>
      <c r="L31" s="262"/>
      <c r="M31" s="263"/>
      <c r="N31" s="264"/>
      <c r="O31" s="263"/>
      <c r="P31" s="265"/>
      <c r="Q31" s="633"/>
      <c r="R31" s="490" t="str">
        <f t="shared" si="3"/>
        <v/>
      </c>
      <c r="S31" s="601"/>
      <c r="T31" s="250"/>
      <c r="U31" s="67"/>
      <c r="V31" s="250"/>
      <c r="W31" s="237"/>
      <c r="Y31" s="470">
        <f t="shared" si="4"/>
        <v>0</v>
      </c>
      <c r="Z31" s="471">
        <f t="shared" si="5"/>
        <v>0</v>
      </c>
      <c r="AH31" s="470">
        <f t="shared" si="10"/>
        <v>0</v>
      </c>
      <c r="AI31" s="471">
        <f t="shared" si="11"/>
        <v>0</v>
      </c>
    </row>
    <row r="32" spans="1:35" ht="15" customHeight="1" x14ac:dyDescent="0.25">
      <c r="A32" s="74"/>
      <c r="B32" s="75"/>
      <c r="C32" s="243"/>
      <c r="D32" s="250"/>
      <c r="E32" s="278"/>
      <c r="F32" s="236"/>
      <c r="G32" s="237"/>
      <c r="H32" s="260"/>
      <c r="I32" s="261"/>
      <c r="J32" s="262"/>
      <c r="K32" s="262"/>
      <c r="L32" s="262"/>
      <c r="M32" s="263"/>
      <c r="N32" s="264"/>
      <c r="O32" s="263"/>
      <c r="P32" s="265"/>
      <c r="Q32" s="633"/>
      <c r="R32" s="490" t="str">
        <f t="shared" si="3"/>
        <v/>
      </c>
      <c r="S32" s="601"/>
      <c r="T32" s="250"/>
      <c r="U32" s="67"/>
      <c r="V32" s="250"/>
      <c r="W32" s="237"/>
      <c r="Y32" s="470">
        <f t="shared" si="4"/>
        <v>0</v>
      </c>
      <c r="Z32" s="471">
        <f t="shared" si="5"/>
        <v>0</v>
      </c>
      <c r="AH32" s="470">
        <f t="shared" si="10"/>
        <v>0</v>
      </c>
      <c r="AI32" s="471">
        <f t="shared" si="11"/>
        <v>0</v>
      </c>
    </row>
    <row r="33" spans="1:35" ht="15" customHeight="1" x14ac:dyDescent="0.25">
      <c r="A33" s="74"/>
      <c r="B33" s="75"/>
      <c r="C33" s="243"/>
      <c r="D33" s="250"/>
      <c r="E33" s="278"/>
      <c r="F33" s="236"/>
      <c r="G33" s="237"/>
      <c r="H33" s="260"/>
      <c r="I33" s="261"/>
      <c r="J33" s="262"/>
      <c r="K33" s="262"/>
      <c r="L33" s="262"/>
      <c r="M33" s="263"/>
      <c r="N33" s="264"/>
      <c r="O33" s="263"/>
      <c r="P33" s="265"/>
      <c r="Q33" s="633"/>
      <c r="R33" s="490" t="str">
        <f t="shared" si="3"/>
        <v/>
      </c>
      <c r="S33" s="601"/>
      <c r="T33" s="250"/>
      <c r="U33" s="67"/>
      <c r="V33" s="250"/>
      <c r="W33" s="237"/>
      <c r="Y33" s="470">
        <f t="shared" si="4"/>
        <v>0</v>
      </c>
      <c r="Z33" s="471">
        <f t="shared" si="5"/>
        <v>0</v>
      </c>
      <c r="AH33" s="470">
        <f t="shared" si="10"/>
        <v>0</v>
      </c>
      <c r="AI33" s="471">
        <f t="shared" si="11"/>
        <v>0</v>
      </c>
    </row>
    <row r="34" spans="1:35" ht="15" customHeight="1" x14ac:dyDescent="0.25">
      <c r="A34" s="74"/>
      <c r="B34" s="75"/>
      <c r="C34" s="243"/>
      <c r="D34" s="250"/>
      <c r="E34" s="278"/>
      <c r="F34" s="236"/>
      <c r="G34" s="237"/>
      <c r="H34" s="260"/>
      <c r="I34" s="261"/>
      <c r="J34" s="262"/>
      <c r="K34" s="262"/>
      <c r="L34" s="262"/>
      <c r="M34" s="263"/>
      <c r="N34" s="264"/>
      <c r="O34" s="263"/>
      <c r="P34" s="265"/>
      <c r="Q34" s="633"/>
      <c r="R34" s="490" t="str">
        <f t="shared" si="3"/>
        <v/>
      </c>
      <c r="S34" s="601"/>
      <c r="T34" s="250"/>
      <c r="U34" s="67"/>
      <c r="V34" s="250"/>
      <c r="W34" s="237"/>
      <c r="Y34" s="470">
        <f t="shared" si="4"/>
        <v>0</v>
      </c>
      <c r="Z34" s="471">
        <f t="shared" si="5"/>
        <v>0</v>
      </c>
      <c r="AH34" s="470">
        <f t="shared" si="10"/>
        <v>0</v>
      </c>
      <c r="AI34" s="471">
        <f t="shared" si="11"/>
        <v>0</v>
      </c>
    </row>
    <row r="35" spans="1:35" ht="15" customHeight="1" x14ac:dyDescent="0.25">
      <c r="A35" s="74"/>
      <c r="B35" s="75"/>
      <c r="C35" s="243"/>
      <c r="D35" s="250"/>
      <c r="E35" s="278"/>
      <c r="F35" s="236"/>
      <c r="G35" s="237"/>
      <c r="H35" s="260"/>
      <c r="I35" s="261"/>
      <c r="J35" s="262"/>
      <c r="K35" s="262"/>
      <c r="L35" s="262"/>
      <c r="M35" s="263"/>
      <c r="N35" s="264"/>
      <c r="O35" s="263"/>
      <c r="P35" s="265"/>
      <c r="Q35" s="633"/>
      <c r="R35" s="490" t="str">
        <f t="shared" si="3"/>
        <v/>
      </c>
      <c r="S35" s="601"/>
      <c r="T35" s="250"/>
      <c r="U35" s="67"/>
      <c r="V35" s="250"/>
      <c r="W35" s="237"/>
      <c r="Y35" s="470">
        <f t="shared" si="4"/>
        <v>0</v>
      </c>
      <c r="Z35" s="471">
        <f t="shared" si="5"/>
        <v>0</v>
      </c>
      <c r="AH35" s="470">
        <f t="shared" si="10"/>
        <v>0</v>
      </c>
      <c r="AI35" s="471">
        <f t="shared" si="11"/>
        <v>0</v>
      </c>
    </row>
    <row r="36" spans="1:35" ht="15" customHeight="1" x14ac:dyDescent="0.25">
      <c r="A36" s="74"/>
      <c r="B36" s="75"/>
      <c r="C36" s="243"/>
      <c r="D36" s="250"/>
      <c r="E36" s="278"/>
      <c r="F36" s="236"/>
      <c r="G36" s="237"/>
      <c r="H36" s="260"/>
      <c r="I36" s="261"/>
      <c r="J36" s="262"/>
      <c r="K36" s="262"/>
      <c r="L36" s="262"/>
      <c r="M36" s="263"/>
      <c r="N36" s="264"/>
      <c r="O36" s="263"/>
      <c r="P36" s="265"/>
      <c r="Q36" s="633"/>
      <c r="R36" s="490" t="str">
        <f t="shared" si="3"/>
        <v/>
      </c>
      <c r="S36" s="601"/>
      <c r="T36" s="250"/>
      <c r="U36" s="67"/>
      <c r="V36" s="250"/>
      <c r="W36" s="237"/>
      <c r="Y36" s="470">
        <f t="shared" si="4"/>
        <v>0</v>
      </c>
      <c r="Z36" s="471">
        <f t="shared" si="5"/>
        <v>0</v>
      </c>
      <c r="AH36" s="470">
        <f t="shared" si="10"/>
        <v>0</v>
      </c>
      <c r="AI36" s="471">
        <f t="shared" si="11"/>
        <v>0</v>
      </c>
    </row>
    <row r="37" spans="1:35" ht="15" customHeight="1" x14ac:dyDescent="0.25">
      <c r="A37" s="74"/>
      <c r="B37" s="75"/>
      <c r="C37" s="243"/>
      <c r="D37" s="250"/>
      <c r="E37" s="278"/>
      <c r="F37" s="236"/>
      <c r="G37" s="237"/>
      <c r="H37" s="260"/>
      <c r="I37" s="261"/>
      <c r="J37" s="262"/>
      <c r="K37" s="262"/>
      <c r="L37" s="262"/>
      <c r="M37" s="263"/>
      <c r="N37" s="264"/>
      <c r="O37" s="263"/>
      <c r="P37" s="265"/>
      <c r="Q37" s="633"/>
      <c r="R37" s="490" t="str">
        <f t="shared" si="3"/>
        <v/>
      </c>
      <c r="S37" s="601"/>
      <c r="T37" s="250"/>
      <c r="U37" s="67"/>
      <c r="V37" s="250"/>
      <c r="W37" s="237"/>
      <c r="Y37" s="470">
        <f t="shared" si="4"/>
        <v>0</v>
      </c>
      <c r="Z37" s="471">
        <f t="shared" si="5"/>
        <v>0</v>
      </c>
      <c r="AH37" s="470">
        <f t="shared" si="10"/>
        <v>0</v>
      </c>
      <c r="AI37" s="471">
        <f t="shared" si="11"/>
        <v>0</v>
      </c>
    </row>
    <row r="38" spans="1:35" ht="15" customHeight="1" x14ac:dyDescent="0.25">
      <c r="A38" s="74"/>
      <c r="B38" s="75"/>
      <c r="C38" s="243"/>
      <c r="D38" s="250"/>
      <c r="E38" s="278"/>
      <c r="F38" s="236"/>
      <c r="G38" s="237"/>
      <c r="H38" s="260"/>
      <c r="I38" s="261"/>
      <c r="J38" s="262"/>
      <c r="K38" s="262"/>
      <c r="L38" s="262"/>
      <c r="M38" s="263"/>
      <c r="N38" s="264"/>
      <c r="O38" s="263"/>
      <c r="P38" s="265"/>
      <c r="Q38" s="633"/>
      <c r="R38" s="490" t="str">
        <f t="shared" si="3"/>
        <v/>
      </c>
      <c r="S38" s="601"/>
      <c r="T38" s="250"/>
      <c r="U38" s="67"/>
      <c r="V38" s="250"/>
      <c r="W38" s="237"/>
      <c r="Y38" s="470">
        <f t="shared" si="4"/>
        <v>0</v>
      </c>
      <c r="Z38" s="471">
        <f t="shared" si="5"/>
        <v>0</v>
      </c>
      <c r="AH38" s="470">
        <f t="shared" si="10"/>
        <v>0</v>
      </c>
      <c r="AI38" s="471">
        <f t="shared" si="11"/>
        <v>0</v>
      </c>
    </row>
    <row r="39" spans="1:35" ht="15" customHeight="1" x14ac:dyDescent="0.25">
      <c r="A39" s="74"/>
      <c r="B39" s="75"/>
      <c r="C39" s="243"/>
      <c r="D39" s="250"/>
      <c r="E39" s="278"/>
      <c r="F39" s="236"/>
      <c r="G39" s="237"/>
      <c r="H39" s="260"/>
      <c r="I39" s="261"/>
      <c r="J39" s="262"/>
      <c r="K39" s="262"/>
      <c r="L39" s="262"/>
      <c r="M39" s="263"/>
      <c r="N39" s="264"/>
      <c r="O39" s="263"/>
      <c r="P39" s="265"/>
      <c r="Q39" s="633"/>
      <c r="R39" s="490" t="str">
        <f t="shared" si="3"/>
        <v/>
      </c>
      <c r="S39" s="601"/>
      <c r="T39" s="250"/>
      <c r="U39" s="67"/>
      <c r="V39" s="250"/>
      <c r="W39" s="237"/>
      <c r="Y39" s="470">
        <f t="shared" si="4"/>
        <v>0</v>
      </c>
      <c r="Z39" s="471">
        <f t="shared" si="5"/>
        <v>0</v>
      </c>
      <c r="AH39" s="470">
        <f t="shared" si="10"/>
        <v>0</v>
      </c>
      <c r="AI39" s="471">
        <f t="shared" si="11"/>
        <v>0</v>
      </c>
    </row>
    <row r="40" spans="1:35" ht="15" customHeight="1" x14ac:dyDescent="0.25">
      <c r="A40" s="74"/>
      <c r="B40" s="75"/>
      <c r="C40" s="243"/>
      <c r="D40" s="250"/>
      <c r="E40" s="278"/>
      <c r="F40" s="236"/>
      <c r="G40" s="237"/>
      <c r="H40" s="260"/>
      <c r="I40" s="261"/>
      <c r="J40" s="262"/>
      <c r="K40" s="262"/>
      <c r="L40" s="262"/>
      <c r="M40" s="263"/>
      <c r="N40" s="264"/>
      <c r="O40" s="263"/>
      <c r="P40" s="265"/>
      <c r="Q40" s="633"/>
      <c r="R40" s="490" t="str">
        <f t="shared" si="3"/>
        <v/>
      </c>
      <c r="S40" s="601"/>
      <c r="T40" s="250"/>
      <c r="U40" s="67"/>
      <c r="V40" s="250"/>
      <c r="W40" s="237"/>
      <c r="Y40" s="470">
        <f t="shared" si="4"/>
        <v>0</v>
      </c>
      <c r="Z40" s="471">
        <f t="shared" si="5"/>
        <v>0</v>
      </c>
      <c r="AH40" s="470">
        <f t="shared" si="10"/>
        <v>0</v>
      </c>
      <c r="AI40" s="471">
        <f t="shared" si="11"/>
        <v>0</v>
      </c>
    </row>
    <row r="41" spans="1:35" ht="15" customHeight="1" x14ac:dyDescent="0.25">
      <c r="A41" s="74"/>
      <c r="B41" s="75"/>
      <c r="C41" s="243"/>
      <c r="D41" s="250"/>
      <c r="E41" s="278"/>
      <c r="F41" s="236"/>
      <c r="G41" s="237"/>
      <c r="H41" s="260"/>
      <c r="I41" s="261"/>
      <c r="J41" s="262"/>
      <c r="K41" s="262"/>
      <c r="L41" s="262"/>
      <c r="M41" s="263"/>
      <c r="N41" s="264"/>
      <c r="O41" s="263"/>
      <c r="P41" s="265"/>
      <c r="Q41" s="633"/>
      <c r="R41" s="490" t="str">
        <f t="shared" si="3"/>
        <v/>
      </c>
      <c r="S41" s="601"/>
      <c r="T41" s="250"/>
      <c r="U41" s="67"/>
      <c r="V41" s="250"/>
      <c r="W41" s="237"/>
      <c r="Y41" s="470">
        <f t="shared" si="4"/>
        <v>0</v>
      </c>
      <c r="Z41" s="471">
        <f t="shared" si="5"/>
        <v>0</v>
      </c>
      <c r="AH41" s="470">
        <f t="shared" si="10"/>
        <v>0</v>
      </c>
      <c r="AI41" s="471">
        <f t="shared" si="11"/>
        <v>0</v>
      </c>
    </row>
    <row r="42" spans="1:35" ht="15" customHeight="1" x14ac:dyDescent="0.25">
      <c r="A42" s="74"/>
      <c r="B42" s="75"/>
      <c r="C42" s="243"/>
      <c r="D42" s="250"/>
      <c r="E42" s="278"/>
      <c r="F42" s="236"/>
      <c r="G42" s="237"/>
      <c r="H42" s="260"/>
      <c r="I42" s="261"/>
      <c r="J42" s="262"/>
      <c r="K42" s="262"/>
      <c r="L42" s="262"/>
      <c r="M42" s="263"/>
      <c r="N42" s="264"/>
      <c r="O42" s="263"/>
      <c r="P42" s="265"/>
      <c r="Q42" s="633"/>
      <c r="R42" s="490" t="str">
        <f t="shared" si="3"/>
        <v/>
      </c>
      <c r="S42" s="601"/>
      <c r="T42" s="250"/>
      <c r="U42" s="67"/>
      <c r="V42" s="250"/>
      <c r="W42" s="237"/>
      <c r="Y42" s="470">
        <f t="shared" si="4"/>
        <v>0</v>
      </c>
      <c r="Z42" s="471">
        <f t="shared" si="5"/>
        <v>0</v>
      </c>
      <c r="AH42" s="470">
        <f t="shared" si="10"/>
        <v>0</v>
      </c>
      <c r="AI42" s="471">
        <f t="shared" si="11"/>
        <v>0</v>
      </c>
    </row>
    <row r="43" spans="1:35" ht="15" customHeight="1" x14ac:dyDescent="0.25">
      <c r="A43" s="74"/>
      <c r="B43" s="75"/>
      <c r="C43" s="243"/>
      <c r="D43" s="250"/>
      <c r="E43" s="278"/>
      <c r="F43" s="236"/>
      <c r="G43" s="237"/>
      <c r="H43" s="260"/>
      <c r="I43" s="261"/>
      <c r="J43" s="262"/>
      <c r="K43" s="262"/>
      <c r="L43" s="262"/>
      <c r="M43" s="263"/>
      <c r="N43" s="264"/>
      <c r="O43" s="263"/>
      <c r="P43" s="265"/>
      <c r="Q43" s="633"/>
      <c r="R43" s="490" t="str">
        <f t="shared" si="3"/>
        <v/>
      </c>
      <c r="S43" s="601"/>
      <c r="T43" s="250"/>
      <c r="U43" s="67"/>
      <c r="V43" s="250"/>
      <c r="W43" s="237"/>
      <c r="Y43" s="470">
        <f t="shared" si="4"/>
        <v>0</v>
      </c>
      <c r="Z43" s="471">
        <f t="shared" si="5"/>
        <v>0</v>
      </c>
      <c r="AH43" s="470">
        <f t="shared" si="10"/>
        <v>0</v>
      </c>
      <c r="AI43" s="471">
        <f t="shared" si="11"/>
        <v>0</v>
      </c>
    </row>
    <row r="44" spans="1:35" ht="15" customHeight="1" x14ac:dyDescent="0.25">
      <c r="A44" s="74"/>
      <c r="B44" s="75"/>
      <c r="C44" s="243"/>
      <c r="D44" s="250"/>
      <c r="E44" s="278"/>
      <c r="F44" s="236"/>
      <c r="G44" s="237"/>
      <c r="H44" s="260"/>
      <c r="I44" s="261"/>
      <c r="J44" s="262"/>
      <c r="K44" s="262"/>
      <c r="L44" s="262"/>
      <c r="M44" s="263"/>
      <c r="N44" s="264"/>
      <c r="O44" s="263"/>
      <c r="P44" s="265"/>
      <c r="Q44" s="633"/>
      <c r="R44" s="490" t="str">
        <f t="shared" si="3"/>
        <v/>
      </c>
      <c r="S44" s="601"/>
      <c r="T44" s="250"/>
      <c r="U44" s="67"/>
      <c r="V44" s="250"/>
      <c r="W44" s="237"/>
      <c r="Y44" s="470">
        <f t="shared" si="4"/>
        <v>0</v>
      </c>
      <c r="Z44" s="471">
        <f t="shared" si="5"/>
        <v>0</v>
      </c>
      <c r="AH44" s="470">
        <f t="shared" si="10"/>
        <v>0</v>
      </c>
      <c r="AI44" s="471">
        <f t="shared" si="11"/>
        <v>0</v>
      </c>
    </row>
    <row r="45" spans="1:35" ht="15" customHeight="1" x14ac:dyDescent="0.25">
      <c r="A45" s="74"/>
      <c r="B45" s="75"/>
      <c r="C45" s="243"/>
      <c r="D45" s="250"/>
      <c r="E45" s="278"/>
      <c r="F45" s="236"/>
      <c r="G45" s="237"/>
      <c r="H45" s="260"/>
      <c r="I45" s="261"/>
      <c r="J45" s="262"/>
      <c r="K45" s="262"/>
      <c r="L45" s="262"/>
      <c r="M45" s="263"/>
      <c r="N45" s="264"/>
      <c r="O45" s="263"/>
      <c r="P45" s="265"/>
      <c r="Q45" s="633"/>
      <c r="R45" s="490" t="str">
        <f t="shared" si="3"/>
        <v/>
      </c>
      <c r="S45" s="601"/>
      <c r="T45" s="250"/>
      <c r="U45" s="67"/>
      <c r="V45" s="250"/>
      <c r="W45" s="237"/>
      <c r="Y45" s="470">
        <f t="shared" si="4"/>
        <v>0</v>
      </c>
      <c r="Z45" s="471">
        <f t="shared" si="5"/>
        <v>0</v>
      </c>
      <c r="AH45" s="470">
        <f t="shared" si="10"/>
        <v>0</v>
      </c>
      <c r="AI45" s="471">
        <f t="shared" si="11"/>
        <v>0</v>
      </c>
    </row>
    <row r="46" spans="1:35" ht="15" customHeight="1" x14ac:dyDescent="0.25">
      <c r="A46" s="74"/>
      <c r="B46" s="75"/>
      <c r="C46" s="243"/>
      <c r="D46" s="250"/>
      <c r="E46" s="278"/>
      <c r="F46" s="236"/>
      <c r="G46" s="237"/>
      <c r="H46" s="260"/>
      <c r="I46" s="261"/>
      <c r="J46" s="262"/>
      <c r="K46" s="262"/>
      <c r="L46" s="262"/>
      <c r="M46" s="263"/>
      <c r="N46" s="264"/>
      <c r="O46" s="263"/>
      <c r="P46" s="265"/>
      <c r="Q46" s="633"/>
      <c r="R46" s="490" t="str">
        <f t="shared" si="3"/>
        <v/>
      </c>
      <c r="S46" s="601"/>
      <c r="T46" s="250"/>
      <c r="U46" s="67"/>
      <c r="V46" s="250"/>
      <c r="W46" s="237"/>
      <c r="Y46" s="470">
        <f t="shared" si="4"/>
        <v>0</v>
      </c>
      <c r="Z46" s="471">
        <f t="shared" si="5"/>
        <v>0</v>
      </c>
      <c r="AH46" s="470">
        <f t="shared" si="10"/>
        <v>0</v>
      </c>
      <c r="AI46" s="471">
        <f t="shared" si="11"/>
        <v>0</v>
      </c>
    </row>
    <row r="47" spans="1:35" ht="15" customHeight="1" x14ac:dyDescent="0.25">
      <c r="A47" s="74"/>
      <c r="B47" s="75"/>
      <c r="C47" s="243"/>
      <c r="D47" s="250"/>
      <c r="E47" s="278"/>
      <c r="F47" s="236"/>
      <c r="G47" s="237"/>
      <c r="H47" s="260"/>
      <c r="I47" s="261"/>
      <c r="J47" s="262"/>
      <c r="K47" s="262"/>
      <c r="L47" s="262"/>
      <c r="M47" s="263"/>
      <c r="N47" s="264"/>
      <c r="O47" s="263"/>
      <c r="P47" s="265"/>
      <c r="Q47" s="633"/>
      <c r="R47" s="490" t="str">
        <f t="shared" si="3"/>
        <v/>
      </c>
      <c r="S47" s="601"/>
      <c r="T47" s="250"/>
      <c r="U47" s="67"/>
      <c r="V47" s="250"/>
      <c r="W47" s="237"/>
      <c r="Y47" s="470">
        <f t="shared" si="4"/>
        <v>0</v>
      </c>
      <c r="Z47" s="471">
        <f t="shared" si="5"/>
        <v>0</v>
      </c>
      <c r="AH47" s="470">
        <f t="shared" si="10"/>
        <v>0</v>
      </c>
      <c r="AI47" s="471">
        <f t="shared" si="11"/>
        <v>0</v>
      </c>
    </row>
    <row r="48" spans="1:35" ht="15" customHeight="1" x14ac:dyDescent="0.25">
      <c r="A48" s="74"/>
      <c r="B48" s="75"/>
      <c r="C48" s="243"/>
      <c r="D48" s="250"/>
      <c r="E48" s="278"/>
      <c r="F48" s="236"/>
      <c r="G48" s="237"/>
      <c r="H48" s="260"/>
      <c r="I48" s="261"/>
      <c r="J48" s="262"/>
      <c r="K48" s="262"/>
      <c r="L48" s="262"/>
      <c r="M48" s="263"/>
      <c r="N48" s="264"/>
      <c r="O48" s="263"/>
      <c r="P48" s="265"/>
      <c r="Q48" s="633"/>
      <c r="R48" s="490" t="str">
        <f t="shared" si="3"/>
        <v/>
      </c>
      <c r="S48" s="601"/>
      <c r="T48" s="250"/>
      <c r="U48" s="67"/>
      <c r="V48" s="250"/>
      <c r="W48" s="237"/>
      <c r="Y48" s="470">
        <f t="shared" si="4"/>
        <v>0</v>
      </c>
      <c r="Z48" s="471">
        <f t="shared" si="5"/>
        <v>0</v>
      </c>
      <c r="AH48" s="470">
        <f t="shared" si="10"/>
        <v>0</v>
      </c>
      <c r="AI48" s="471">
        <f t="shared" si="11"/>
        <v>0</v>
      </c>
    </row>
    <row r="49" spans="1:35" ht="15" customHeight="1" x14ac:dyDescent="0.25">
      <c r="A49" s="74"/>
      <c r="B49" s="75"/>
      <c r="C49" s="243"/>
      <c r="D49" s="250"/>
      <c r="E49" s="278"/>
      <c r="F49" s="236"/>
      <c r="G49" s="237"/>
      <c r="H49" s="260"/>
      <c r="I49" s="261"/>
      <c r="J49" s="262"/>
      <c r="K49" s="262"/>
      <c r="L49" s="262"/>
      <c r="M49" s="263"/>
      <c r="N49" s="264"/>
      <c r="O49" s="263"/>
      <c r="P49" s="265"/>
      <c r="Q49" s="633"/>
      <c r="R49" s="490" t="str">
        <f t="shared" si="3"/>
        <v/>
      </c>
      <c r="S49" s="601"/>
      <c r="T49" s="250"/>
      <c r="U49" s="67"/>
      <c r="V49" s="250"/>
      <c r="W49" s="237"/>
      <c r="Y49" s="470">
        <f t="shared" si="4"/>
        <v>0</v>
      </c>
      <c r="Z49" s="471">
        <f t="shared" si="5"/>
        <v>0</v>
      </c>
      <c r="AH49" s="470">
        <f t="shared" si="10"/>
        <v>0</v>
      </c>
      <c r="AI49" s="471">
        <f t="shared" si="11"/>
        <v>0</v>
      </c>
    </row>
    <row r="50" spans="1:35" ht="15" customHeight="1" x14ac:dyDescent="0.25">
      <c r="A50" s="74"/>
      <c r="B50" s="75"/>
      <c r="C50" s="243"/>
      <c r="D50" s="250"/>
      <c r="E50" s="278"/>
      <c r="F50" s="236"/>
      <c r="G50" s="237"/>
      <c r="H50" s="260"/>
      <c r="I50" s="261"/>
      <c r="J50" s="262"/>
      <c r="K50" s="262"/>
      <c r="L50" s="262"/>
      <c r="M50" s="263"/>
      <c r="N50" s="264"/>
      <c r="O50" s="263"/>
      <c r="P50" s="265"/>
      <c r="Q50" s="633"/>
      <c r="R50" s="490" t="str">
        <f t="shared" si="3"/>
        <v/>
      </c>
      <c r="S50" s="601"/>
      <c r="T50" s="250"/>
      <c r="U50" s="67"/>
      <c r="V50" s="250"/>
      <c r="W50" s="237"/>
      <c r="Y50" s="470">
        <f t="shared" si="4"/>
        <v>0</v>
      </c>
      <c r="Z50" s="471">
        <f t="shared" si="5"/>
        <v>0</v>
      </c>
      <c r="AH50" s="470">
        <f t="shared" si="10"/>
        <v>0</v>
      </c>
      <c r="AI50" s="471">
        <f t="shared" si="11"/>
        <v>0</v>
      </c>
    </row>
    <row r="51" spans="1:35" ht="15" customHeight="1" x14ac:dyDescent="0.25">
      <c r="A51" s="74"/>
      <c r="B51" s="75"/>
      <c r="C51" s="243"/>
      <c r="D51" s="250"/>
      <c r="E51" s="278"/>
      <c r="F51" s="236"/>
      <c r="G51" s="237"/>
      <c r="H51" s="260"/>
      <c r="I51" s="261"/>
      <c r="J51" s="262"/>
      <c r="K51" s="262"/>
      <c r="L51" s="262"/>
      <c r="M51" s="263"/>
      <c r="N51" s="264"/>
      <c r="O51" s="263"/>
      <c r="P51" s="265"/>
      <c r="Q51" s="633"/>
      <c r="R51" s="490" t="str">
        <f t="shared" si="3"/>
        <v/>
      </c>
      <c r="S51" s="601"/>
      <c r="T51" s="250"/>
      <c r="U51" s="67"/>
      <c r="V51" s="250"/>
      <c r="W51" s="237"/>
      <c r="Y51" s="470">
        <f t="shared" si="4"/>
        <v>0</v>
      </c>
      <c r="Z51" s="471">
        <f t="shared" si="5"/>
        <v>0</v>
      </c>
      <c r="AH51" s="470">
        <f t="shared" si="10"/>
        <v>0</v>
      </c>
      <c r="AI51" s="471">
        <f t="shared" si="11"/>
        <v>0</v>
      </c>
    </row>
    <row r="52" spans="1:35" ht="15" customHeight="1" x14ac:dyDescent="0.25">
      <c r="A52" s="74"/>
      <c r="B52" s="75"/>
      <c r="C52" s="243"/>
      <c r="D52" s="250"/>
      <c r="E52" s="278"/>
      <c r="F52" s="236"/>
      <c r="G52" s="237"/>
      <c r="H52" s="260"/>
      <c r="I52" s="261"/>
      <c r="J52" s="262"/>
      <c r="K52" s="262"/>
      <c r="L52" s="262"/>
      <c r="M52" s="263"/>
      <c r="N52" s="264"/>
      <c r="O52" s="263"/>
      <c r="P52" s="265"/>
      <c r="Q52" s="633"/>
      <c r="R52" s="490" t="str">
        <f t="shared" si="3"/>
        <v/>
      </c>
      <c r="S52" s="601"/>
      <c r="T52" s="250"/>
      <c r="U52" s="67"/>
      <c r="V52" s="250"/>
      <c r="W52" s="237"/>
      <c r="Y52" s="470">
        <f t="shared" si="4"/>
        <v>0</v>
      </c>
      <c r="Z52" s="471">
        <f t="shared" si="5"/>
        <v>0</v>
      </c>
      <c r="AH52" s="470">
        <f t="shared" si="10"/>
        <v>0</v>
      </c>
      <c r="AI52" s="471">
        <f t="shared" si="11"/>
        <v>0</v>
      </c>
    </row>
    <row r="53" spans="1:35" ht="15" customHeight="1" x14ac:dyDescent="0.25">
      <c r="A53" s="74"/>
      <c r="B53" s="75"/>
      <c r="C53" s="243"/>
      <c r="D53" s="250"/>
      <c r="E53" s="278"/>
      <c r="F53" s="236"/>
      <c r="G53" s="237"/>
      <c r="H53" s="260"/>
      <c r="I53" s="261"/>
      <c r="J53" s="262"/>
      <c r="K53" s="262"/>
      <c r="L53" s="262"/>
      <c r="M53" s="263"/>
      <c r="N53" s="264"/>
      <c r="O53" s="263"/>
      <c r="P53" s="265"/>
      <c r="Q53" s="633"/>
      <c r="R53" s="490" t="str">
        <f t="shared" si="3"/>
        <v/>
      </c>
      <c r="S53" s="601"/>
      <c r="T53" s="250"/>
      <c r="U53" s="67"/>
      <c r="V53" s="250"/>
      <c r="W53" s="237"/>
      <c r="Y53" s="470">
        <f t="shared" si="4"/>
        <v>0</v>
      </c>
      <c r="Z53" s="471">
        <f t="shared" si="5"/>
        <v>0</v>
      </c>
      <c r="AH53" s="470">
        <f t="shared" si="10"/>
        <v>0</v>
      </c>
      <c r="AI53" s="471">
        <f t="shared" si="11"/>
        <v>0</v>
      </c>
    </row>
    <row r="54" spans="1:35" ht="15" customHeight="1" x14ac:dyDescent="0.25">
      <c r="A54" s="74"/>
      <c r="B54" s="75"/>
      <c r="C54" s="243"/>
      <c r="D54" s="250"/>
      <c r="E54" s="278"/>
      <c r="F54" s="236"/>
      <c r="G54" s="237"/>
      <c r="H54" s="260"/>
      <c r="I54" s="261"/>
      <c r="J54" s="262"/>
      <c r="K54" s="262"/>
      <c r="L54" s="262"/>
      <c r="M54" s="263"/>
      <c r="N54" s="264"/>
      <c r="O54" s="263"/>
      <c r="P54" s="265"/>
      <c r="Q54" s="633"/>
      <c r="R54" s="490" t="str">
        <f t="shared" si="3"/>
        <v/>
      </c>
      <c r="S54" s="601"/>
      <c r="T54" s="250"/>
      <c r="U54" s="67"/>
      <c r="V54" s="250"/>
      <c r="W54" s="237"/>
      <c r="Y54" s="470">
        <f t="shared" si="4"/>
        <v>0</v>
      </c>
      <c r="Z54" s="471">
        <f t="shared" si="5"/>
        <v>0</v>
      </c>
      <c r="AH54" s="470">
        <f t="shared" si="10"/>
        <v>0</v>
      </c>
      <c r="AI54" s="471">
        <f t="shared" si="11"/>
        <v>0</v>
      </c>
    </row>
    <row r="55" spans="1:35" ht="15" customHeight="1" x14ac:dyDescent="0.25">
      <c r="A55" s="74"/>
      <c r="B55" s="75"/>
      <c r="C55" s="243"/>
      <c r="D55" s="250"/>
      <c r="E55" s="278"/>
      <c r="F55" s="236"/>
      <c r="G55" s="237"/>
      <c r="H55" s="260"/>
      <c r="I55" s="261"/>
      <c r="J55" s="262"/>
      <c r="K55" s="262"/>
      <c r="L55" s="262"/>
      <c r="M55" s="263"/>
      <c r="N55" s="264"/>
      <c r="O55" s="263"/>
      <c r="P55" s="265"/>
      <c r="Q55" s="633"/>
      <c r="R55" s="490" t="str">
        <f t="shared" si="3"/>
        <v/>
      </c>
      <c r="S55" s="601"/>
      <c r="T55" s="250"/>
      <c r="U55" s="67"/>
      <c r="V55" s="250"/>
      <c r="W55" s="237"/>
      <c r="Y55" s="470">
        <f t="shared" si="4"/>
        <v>0</v>
      </c>
      <c r="Z55" s="471">
        <f t="shared" si="5"/>
        <v>0</v>
      </c>
      <c r="AH55" s="470">
        <f t="shared" si="10"/>
        <v>0</v>
      </c>
      <c r="AI55" s="471">
        <f t="shared" si="11"/>
        <v>0</v>
      </c>
    </row>
    <row r="56" spans="1:35" ht="15" customHeight="1" x14ac:dyDescent="0.25">
      <c r="A56" s="74"/>
      <c r="B56" s="75"/>
      <c r="C56" s="243"/>
      <c r="D56" s="250"/>
      <c r="E56" s="278"/>
      <c r="F56" s="236"/>
      <c r="G56" s="237"/>
      <c r="H56" s="260"/>
      <c r="I56" s="261"/>
      <c r="J56" s="262"/>
      <c r="K56" s="262"/>
      <c r="L56" s="262"/>
      <c r="M56" s="263"/>
      <c r="N56" s="264"/>
      <c r="O56" s="263"/>
      <c r="P56" s="265"/>
      <c r="Q56" s="633"/>
      <c r="R56" s="490" t="str">
        <f t="shared" si="3"/>
        <v/>
      </c>
      <c r="S56" s="601"/>
      <c r="T56" s="250"/>
      <c r="U56" s="67"/>
      <c r="V56" s="250"/>
      <c r="W56" s="237"/>
      <c r="Y56" s="470">
        <f t="shared" si="4"/>
        <v>0</v>
      </c>
      <c r="Z56" s="471">
        <f t="shared" si="5"/>
        <v>0</v>
      </c>
      <c r="AH56" s="470">
        <f t="shared" si="10"/>
        <v>0</v>
      </c>
      <c r="AI56" s="471">
        <f t="shared" si="11"/>
        <v>0</v>
      </c>
    </row>
    <row r="57" spans="1:35" ht="15" customHeight="1" x14ac:dyDescent="0.25">
      <c r="A57" s="74"/>
      <c r="B57" s="75"/>
      <c r="C57" s="243"/>
      <c r="D57" s="250"/>
      <c r="E57" s="278"/>
      <c r="F57" s="236"/>
      <c r="G57" s="237"/>
      <c r="H57" s="260"/>
      <c r="I57" s="261"/>
      <c r="J57" s="262"/>
      <c r="K57" s="262"/>
      <c r="L57" s="262"/>
      <c r="M57" s="263"/>
      <c r="N57" s="264"/>
      <c r="O57" s="263"/>
      <c r="P57" s="265"/>
      <c r="Q57" s="633"/>
      <c r="R57" s="490" t="str">
        <f t="shared" si="3"/>
        <v/>
      </c>
      <c r="S57" s="601"/>
      <c r="T57" s="250"/>
      <c r="U57" s="67"/>
      <c r="V57" s="250"/>
      <c r="W57" s="237"/>
      <c r="Y57" s="470">
        <f t="shared" si="4"/>
        <v>0</v>
      </c>
      <c r="Z57" s="471">
        <f t="shared" si="5"/>
        <v>0</v>
      </c>
      <c r="AH57" s="470">
        <f t="shared" si="10"/>
        <v>0</v>
      </c>
      <c r="AI57" s="471">
        <f t="shared" si="11"/>
        <v>0</v>
      </c>
    </row>
    <row r="58" spans="1:35" ht="15" customHeight="1" x14ac:dyDescent="0.25">
      <c r="A58" s="74"/>
      <c r="B58" s="75"/>
      <c r="C58" s="243"/>
      <c r="D58" s="250"/>
      <c r="E58" s="278"/>
      <c r="F58" s="236"/>
      <c r="G58" s="237"/>
      <c r="H58" s="260"/>
      <c r="I58" s="261"/>
      <c r="J58" s="262"/>
      <c r="K58" s="262"/>
      <c r="L58" s="262"/>
      <c r="M58" s="263"/>
      <c r="N58" s="264"/>
      <c r="O58" s="263"/>
      <c r="P58" s="265"/>
      <c r="Q58" s="633"/>
      <c r="R58" s="490" t="str">
        <f t="shared" si="3"/>
        <v/>
      </c>
      <c r="S58" s="601"/>
      <c r="T58" s="250"/>
      <c r="U58" s="67"/>
      <c r="V58" s="250"/>
      <c r="W58" s="237"/>
      <c r="Y58" s="470">
        <f t="shared" si="4"/>
        <v>0</v>
      </c>
      <c r="Z58" s="471">
        <f t="shared" si="5"/>
        <v>0</v>
      </c>
      <c r="AH58" s="470">
        <f t="shared" si="10"/>
        <v>0</v>
      </c>
      <c r="AI58" s="471">
        <f t="shared" si="11"/>
        <v>0</v>
      </c>
    </row>
    <row r="59" spans="1:35" ht="15" customHeight="1" x14ac:dyDescent="0.25">
      <c r="A59" s="74"/>
      <c r="B59" s="75"/>
      <c r="C59" s="243"/>
      <c r="D59" s="250"/>
      <c r="E59" s="278"/>
      <c r="F59" s="236"/>
      <c r="G59" s="237"/>
      <c r="H59" s="260"/>
      <c r="I59" s="261"/>
      <c r="J59" s="262"/>
      <c r="K59" s="262"/>
      <c r="L59" s="262"/>
      <c r="M59" s="263"/>
      <c r="N59" s="264"/>
      <c r="O59" s="263"/>
      <c r="P59" s="265"/>
      <c r="Q59" s="633"/>
      <c r="R59" s="490" t="str">
        <f t="shared" si="3"/>
        <v/>
      </c>
      <c r="S59" s="601"/>
      <c r="T59" s="250"/>
      <c r="U59" s="67"/>
      <c r="V59" s="250"/>
      <c r="W59" s="237"/>
      <c r="Y59" s="470">
        <f t="shared" si="4"/>
        <v>0</v>
      </c>
      <c r="Z59" s="471">
        <f t="shared" si="5"/>
        <v>0</v>
      </c>
      <c r="AH59" s="470">
        <f t="shared" si="10"/>
        <v>0</v>
      </c>
      <c r="AI59" s="471">
        <f t="shared" si="11"/>
        <v>0</v>
      </c>
    </row>
    <row r="60" spans="1:35" ht="15" customHeight="1" x14ac:dyDescent="0.25">
      <c r="A60" s="74"/>
      <c r="B60" s="75"/>
      <c r="C60" s="243"/>
      <c r="D60" s="250"/>
      <c r="E60" s="278"/>
      <c r="F60" s="236"/>
      <c r="G60" s="237"/>
      <c r="H60" s="260"/>
      <c r="I60" s="261"/>
      <c r="J60" s="262"/>
      <c r="K60" s="262"/>
      <c r="L60" s="262"/>
      <c r="M60" s="263"/>
      <c r="N60" s="264"/>
      <c r="O60" s="263"/>
      <c r="P60" s="265"/>
      <c r="Q60" s="633"/>
      <c r="R60" s="490" t="str">
        <f t="shared" si="3"/>
        <v/>
      </c>
      <c r="S60" s="601"/>
      <c r="T60" s="250"/>
      <c r="U60" s="67"/>
      <c r="V60" s="250"/>
      <c r="W60" s="237"/>
      <c r="Y60" s="470">
        <f t="shared" si="4"/>
        <v>0</v>
      </c>
      <c r="Z60" s="471">
        <f t="shared" si="5"/>
        <v>0</v>
      </c>
      <c r="AH60" s="470">
        <f t="shared" si="10"/>
        <v>0</v>
      </c>
      <c r="AI60" s="471">
        <f t="shared" si="11"/>
        <v>0</v>
      </c>
    </row>
    <row r="61" spans="1:35" ht="15" customHeight="1" x14ac:dyDescent="0.25">
      <c r="A61" s="74"/>
      <c r="B61" s="75"/>
      <c r="C61" s="243"/>
      <c r="D61" s="250"/>
      <c r="E61" s="278"/>
      <c r="F61" s="236"/>
      <c r="G61" s="237"/>
      <c r="H61" s="260"/>
      <c r="I61" s="261"/>
      <c r="J61" s="262"/>
      <c r="K61" s="262"/>
      <c r="L61" s="262"/>
      <c r="M61" s="263"/>
      <c r="N61" s="264"/>
      <c r="O61" s="263"/>
      <c r="P61" s="265"/>
      <c r="Q61" s="633"/>
      <c r="R61" s="490" t="str">
        <f t="shared" si="3"/>
        <v/>
      </c>
      <c r="S61" s="601"/>
      <c r="T61" s="250"/>
      <c r="U61" s="67"/>
      <c r="V61" s="250"/>
      <c r="W61" s="237"/>
      <c r="Y61" s="470">
        <f t="shared" si="4"/>
        <v>0</v>
      </c>
      <c r="Z61" s="471">
        <f t="shared" si="5"/>
        <v>0</v>
      </c>
      <c r="AH61" s="470">
        <f t="shared" si="10"/>
        <v>0</v>
      </c>
      <c r="AI61" s="471">
        <f t="shared" si="11"/>
        <v>0</v>
      </c>
    </row>
    <row r="62" spans="1:35" ht="15" customHeight="1" x14ac:dyDescent="0.25">
      <c r="A62" s="74"/>
      <c r="B62" s="75"/>
      <c r="C62" s="243"/>
      <c r="D62" s="250"/>
      <c r="E62" s="278"/>
      <c r="F62" s="236"/>
      <c r="G62" s="237"/>
      <c r="H62" s="260"/>
      <c r="I62" s="261"/>
      <c r="J62" s="262"/>
      <c r="K62" s="262"/>
      <c r="L62" s="262"/>
      <c r="M62" s="263"/>
      <c r="N62" s="264"/>
      <c r="O62" s="263"/>
      <c r="P62" s="265"/>
      <c r="Q62" s="633"/>
      <c r="R62" s="490" t="str">
        <f t="shared" si="3"/>
        <v/>
      </c>
      <c r="S62" s="601"/>
      <c r="T62" s="250"/>
      <c r="U62" s="67"/>
      <c r="V62" s="250"/>
      <c r="W62" s="237"/>
      <c r="Y62" s="470">
        <f t="shared" si="4"/>
        <v>0</v>
      </c>
      <c r="Z62" s="471">
        <f t="shared" si="5"/>
        <v>0</v>
      </c>
      <c r="AH62" s="470">
        <f t="shared" si="10"/>
        <v>0</v>
      </c>
      <c r="AI62" s="471">
        <f t="shared" si="11"/>
        <v>0</v>
      </c>
    </row>
    <row r="63" spans="1:35" ht="15" customHeight="1" x14ac:dyDescent="0.25">
      <c r="A63" s="74"/>
      <c r="B63" s="75"/>
      <c r="C63" s="243"/>
      <c r="D63" s="250"/>
      <c r="E63" s="278"/>
      <c r="F63" s="236"/>
      <c r="G63" s="237"/>
      <c r="H63" s="260"/>
      <c r="I63" s="261"/>
      <c r="J63" s="262"/>
      <c r="K63" s="262"/>
      <c r="L63" s="262"/>
      <c r="M63" s="263"/>
      <c r="N63" s="264"/>
      <c r="O63" s="263"/>
      <c r="P63" s="265"/>
      <c r="Q63" s="633"/>
      <c r="R63" s="490" t="str">
        <f t="shared" si="3"/>
        <v/>
      </c>
      <c r="S63" s="601"/>
      <c r="T63" s="250"/>
      <c r="U63" s="67"/>
      <c r="V63" s="250"/>
      <c r="W63" s="237"/>
      <c r="Y63" s="470">
        <f t="shared" si="4"/>
        <v>0</v>
      </c>
      <c r="Z63" s="471">
        <f t="shared" si="5"/>
        <v>0</v>
      </c>
      <c r="AH63" s="470">
        <f t="shared" si="10"/>
        <v>0</v>
      </c>
      <c r="AI63" s="471">
        <f t="shared" si="11"/>
        <v>0</v>
      </c>
    </row>
    <row r="64" spans="1:35" ht="15" customHeight="1" x14ac:dyDescent="0.25">
      <c r="A64" s="74"/>
      <c r="B64" s="75"/>
      <c r="C64" s="243"/>
      <c r="D64" s="250"/>
      <c r="E64" s="278"/>
      <c r="F64" s="236"/>
      <c r="G64" s="237"/>
      <c r="H64" s="260"/>
      <c r="I64" s="261"/>
      <c r="J64" s="262"/>
      <c r="K64" s="262"/>
      <c r="L64" s="262"/>
      <c r="M64" s="263"/>
      <c r="N64" s="264"/>
      <c r="O64" s="263"/>
      <c r="P64" s="265"/>
      <c r="Q64" s="633"/>
      <c r="R64" s="490" t="str">
        <f t="shared" si="3"/>
        <v/>
      </c>
      <c r="S64" s="601"/>
      <c r="T64" s="250"/>
      <c r="U64" s="67"/>
      <c r="V64" s="250"/>
      <c r="W64" s="237"/>
      <c r="Y64" s="470">
        <f t="shared" si="4"/>
        <v>0</v>
      </c>
      <c r="Z64" s="471">
        <f t="shared" si="5"/>
        <v>0</v>
      </c>
      <c r="AH64" s="470">
        <f t="shared" si="10"/>
        <v>0</v>
      </c>
      <c r="AI64" s="471">
        <f t="shared" si="11"/>
        <v>0</v>
      </c>
    </row>
    <row r="65" spans="1:35" ht="15" customHeight="1" x14ac:dyDescent="0.25">
      <c r="A65" s="74"/>
      <c r="B65" s="75"/>
      <c r="C65" s="243"/>
      <c r="D65" s="250"/>
      <c r="E65" s="278"/>
      <c r="F65" s="236"/>
      <c r="G65" s="237"/>
      <c r="H65" s="260"/>
      <c r="I65" s="261"/>
      <c r="J65" s="262"/>
      <c r="K65" s="262"/>
      <c r="L65" s="262"/>
      <c r="M65" s="263"/>
      <c r="N65" s="264"/>
      <c r="O65" s="263"/>
      <c r="P65" s="265"/>
      <c r="Q65" s="633"/>
      <c r="R65" s="490" t="str">
        <f t="shared" si="3"/>
        <v/>
      </c>
      <c r="S65" s="601"/>
      <c r="T65" s="250"/>
      <c r="U65" s="67"/>
      <c r="V65" s="250"/>
      <c r="W65" s="237"/>
      <c r="Y65" s="470">
        <f t="shared" si="4"/>
        <v>0</v>
      </c>
      <c r="Z65" s="471">
        <f t="shared" si="5"/>
        <v>0</v>
      </c>
      <c r="AH65" s="470">
        <f t="shared" si="10"/>
        <v>0</v>
      </c>
      <c r="AI65" s="471">
        <f t="shared" si="11"/>
        <v>0</v>
      </c>
    </row>
    <row r="66" spans="1:35" ht="15" customHeight="1" x14ac:dyDescent="0.25">
      <c r="A66" s="74"/>
      <c r="B66" s="75"/>
      <c r="C66" s="243"/>
      <c r="D66" s="250"/>
      <c r="E66" s="278"/>
      <c r="F66" s="236"/>
      <c r="G66" s="237"/>
      <c r="H66" s="260"/>
      <c r="I66" s="261"/>
      <c r="J66" s="262"/>
      <c r="K66" s="262"/>
      <c r="L66" s="262"/>
      <c r="M66" s="263"/>
      <c r="N66" s="264"/>
      <c r="O66" s="263"/>
      <c r="P66" s="265"/>
      <c r="Q66" s="633"/>
      <c r="R66" s="490" t="str">
        <f t="shared" si="3"/>
        <v/>
      </c>
      <c r="S66" s="601"/>
      <c r="T66" s="250"/>
      <c r="U66" s="67"/>
      <c r="V66" s="250"/>
      <c r="W66" s="237"/>
      <c r="Y66" s="470">
        <f t="shared" si="4"/>
        <v>0</v>
      </c>
      <c r="Z66" s="471">
        <f t="shared" si="5"/>
        <v>0</v>
      </c>
      <c r="AH66" s="470">
        <f t="shared" si="10"/>
        <v>0</v>
      </c>
      <c r="AI66" s="471">
        <f t="shared" si="11"/>
        <v>0</v>
      </c>
    </row>
    <row r="67" spans="1:35" ht="15" customHeight="1" x14ac:dyDescent="0.25">
      <c r="A67" s="74"/>
      <c r="B67" s="75"/>
      <c r="C67" s="243"/>
      <c r="D67" s="250"/>
      <c r="E67" s="278"/>
      <c r="F67" s="236"/>
      <c r="G67" s="237"/>
      <c r="H67" s="260"/>
      <c r="I67" s="261"/>
      <c r="J67" s="262"/>
      <c r="K67" s="262"/>
      <c r="L67" s="262"/>
      <c r="M67" s="263"/>
      <c r="N67" s="264"/>
      <c r="O67" s="263"/>
      <c r="P67" s="265"/>
      <c r="Q67" s="633"/>
      <c r="R67" s="490" t="str">
        <f t="shared" si="3"/>
        <v/>
      </c>
      <c r="S67" s="601"/>
      <c r="T67" s="250"/>
      <c r="U67" s="67"/>
      <c r="V67" s="250"/>
      <c r="W67" s="237"/>
      <c r="Y67" s="470">
        <f t="shared" si="4"/>
        <v>0</v>
      </c>
      <c r="Z67" s="471">
        <f t="shared" si="5"/>
        <v>0</v>
      </c>
      <c r="AH67" s="470">
        <f t="shared" si="10"/>
        <v>0</v>
      </c>
      <c r="AI67" s="471">
        <f t="shared" si="11"/>
        <v>0</v>
      </c>
    </row>
    <row r="68" spans="1:35" ht="15" customHeight="1" x14ac:dyDescent="0.25">
      <c r="A68" s="74"/>
      <c r="B68" s="75"/>
      <c r="C68" s="243"/>
      <c r="D68" s="250"/>
      <c r="E68" s="278"/>
      <c r="F68" s="236"/>
      <c r="G68" s="237"/>
      <c r="H68" s="260"/>
      <c r="I68" s="261"/>
      <c r="J68" s="262"/>
      <c r="K68" s="262"/>
      <c r="L68" s="262"/>
      <c r="M68" s="263"/>
      <c r="N68" s="264"/>
      <c r="O68" s="263"/>
      <c r="P68" s="265"/>
      <c r="Q68" s="633"/>
      <c r="R68" s="490" t="str">
        <f t="shared" si="3"/>
        <v/>
      </c>
      <c r="S68" s="601"/>
      <c r="T68" s="250"/>
      <c r="U68" s="67"/>
      <c r="V68" s="250"/>
      <c r="W68" s="237"/>
      <c r="Y68" s="470">
        <f t="shared" si="4"/>
        <v>0</v>
      </c>
      <c r="Z68" s="471">
        <f t="shared" si="5"/>
        <v>0</v>
      </c>
      <c r="AH68" s="470">
        <f t="shared" si="10"/>
        <v>0</v>
      </c>
      <c r="AI68" s="471">
        <f t="shared" si="11"/>
        <v>0</v>
      </c>
    </row>
    <row r="69" spans="1:35" ht="15" customHeight="1" x14ac:dyDescent="0.25">
      <c r="A69" s="74"/>
      <c r="B69" s="75"/>
      <c r="C69" s="243"/>
      <c r="D69" s="250"/>
      <c r="E69" s="278"/>
      <c r="F69" s="236"/>
      <c r="G69" s="237"/>
      <c r="H69" s="260"/>
      <c r="I69" s="261"/>
      <c r="J69" s="262"/>
      <c r="K69" s="262"/>
      <c r="L69" s="262"/>
      <c r="M69" s="263"/>
      <c r="N69" s="264"/>
      <c r="O69" s="263"/>
      <c r="P69" s="265"/>
      <c r="Q69" s="633"/>
      <c r="R69" s="490" t="str">
        <f t="shared" si="3"/>
        <v/>
      </c>
      <c r="S69" s="601"/>
      <c r="T69" s="250"/>
      <c r="U69" s="67"/>
      <c r="V69" s="250"/>
      <c r="W69" s="237"/>
      <c r="Y69" s="470">
        <f t="shared" si="4"/>
        <v>0</v>
      </c>
      <c r="Z69" s="471">
        <f t="shared" si="5"/>
        <v>0</v>
      </c>
      <c r="AH69" s="470">
        <f t="shared" si="10"/>
        <v>0</v>
      </c>
      <c r="AI69" s="471">
        <f t="shared" si="11"/>
        <v>0</v>
      </c>
    </row>
    <row r="70" spans="1:35" ht="15" customHeight="1" x14ac:dyDescent="0.25">
      <c r="A70" s="74"/>
      <c r="B70" s="75"/>
      <c r="C70" s="243"/>
      <c r="D70" s="250"/>
      <c r="E70" s="278"/>
      <c r="F70" s="236"/>
      <c r="G70" s="237"/>
      <c r="H70" s="260"/>
      <c r="I70" s="261"/>
      <c r="J70" s="262"/>
      <c r="K70" s="262"/>
      <c r="L70" s="262"/>
      <c r="M70" s="263"/>
      <c r="N70" s="264"/>
      <c r="O70" s="263"/>
      <c r="P70" s="265"/>
      <c r="Q70" s="633"/>
      <c r="R70" s="490" t="str">
        <f t="shared" si="3"/>
        <v/>
      </c>
      <c r="S70" s="601"/>
      <c r="T70" s="250"/>
      <c r="U70" s="67"/>
      <c r="V70" s="250"/>
      <c r="W70" s="237"/>
      <c r="Y70" s="470">
        <f t="shared" si="4"/>
        <v>0</v>
      </c>
      <c r="Z70" s="471">
        <f t="shared" si="5"/>
        <v>0</v>
      </c>
      <c r="AH70" s="470">
        <f t="shared" si="10"/>
        <v>0</v>
      </c>
      <c r="AI70" s="471">
        <f t="shared" si="11"/>
        <v>0</v>
      </c>
    </row>
    <row r="71" spans="1:35" ht="15" customHeight="1" x14ac:dyDescent="0.25">
      <c r="A71" s="74"/>
      <c r="B71" s="75"/>
      <c r="C71" s="243"/>
      <c r="D71" s="250"/>
      <c r="E71" s="278"/>
      <c r="F71" s="236"/>
      <c r="G71" s="237"/>
      <c r="H71" s="260"/>
      <c r="I71" s="261"/>
      <c r="J71" s="262"/>
      <c r="K71" s="262"/>
      <c r="L71" s="262"/>
      <c r="M71" s="263"/>
      <c r="N71" s="264"/>
      <c r="O71" s="263"/>
      <c r="P71" s="265"/>
      <c r="Q71" s="633"/>
      <c r="R71" s="490" t="str">
        <f t="shared" si="3"/>
        <v/>
      </c>
      <c r="S71" s="601"/>
      <c r="T71" s="250"/>
      <c r="U71" s="67"/>
      <c r="V71" s="250"/>
      <c r="W71" s="237"/>
      <c r="Y71" s="470">
        <f t="shared" si="4"/>
        <v>0</v>
      </c>
      <c r="Z71" s="471">
        <f t="shared" si="5"/>
        <v>0</v>
      </c>
      <c r="AH71" s="470">
        <f t="shared" si="10"/>
        <v>0</v>
      </c>
      <c r="AI71" s="471">
        <f t="shared" si="11"/>
        <v>0</v>
      </c>
    </row>
    <row r="72" spans="1:35" ht="15" customHeight="1" x14ac:dyDescent="0.25">
      <c r="A72" s="74"/>
      <c r="B72" s="75"/>
      <c r="C72" s="243"/>
      <c r="D72" s="250"/>
      <c r="E72" s="278"/>
      <c r="F72" s="236"/>
      <c r="G72" s="237"/>
      <c r="H72" s="260"/>
      <c r="I72" s="261"/>
      <c r="J72" s="262"/>
      <c r="K72" s="262"/>
      <c r="L72" s="262"/>
      <c r="M72" s="263"/>
      <c r="N72" s="264"/>
      <c r="O72" s="263"/>
      <c r="P72" s="265"/>
      <c r="Q72" s="633"/>
      <c r="R72" s="490" t="str">
        <f t="shared" si="3"/>
        <v/>
      </c>
      <c r="S72" s="601"/>
      <c r="T72" s="250"/>
      <c r="U72" s="67"/>
      <c r="V72" s="250"/>
      <c r="W72" s="237"/>
      <c r="Y72" s="470">
        <f t="shared" si="4"/>
        <v>0</v>
      </c>
      <c r="Z72" s="471">
        <f t="shared" si="5"/>
        <v>0</v>
      </c>
      <c r="AH72" s="470">
        <f t="shared" si="10"/>
        <v>0</v>
      </c>
      <c r="AI72" s="471">
        <f t="shared" si="11"/>
        <v>0</v>
      </c>
    </row>
    <row r="73" spans="1:35" ht="15" customHeight="1" x14ac:dyDescent="0.25">
      <c r="A73" s="74"/>
      <c r="B73" s="75"/>
      <c r="C73" s="243"/>
      <c r="D73" s="250"/>
      <c r="E73" s="278"/>
      <c r="F73" s="236"/>
      <c r="G73" s="237"/>
      <c r="H73" s="260"/>
      <c r="I73" s="261"/>
      <c r="J73" s="262"/>
      <c r="K73" s="262"/>
      <c r="L73" s="262"/>
      <c r="M73" s="263"/>
      <c r="N73" s="264"/>
      <c r="O73" s="263"/>
      <c r="P73" s="265"/>
      <c r="Q73" s="633"/>
      <c r="R73" s="490" t="str">
        <f t="shared" si="3"/>
        <v/>
      </c>
      <c r="S73" s="601"/>
      <c r="T73" s="250"/>
      <c r="U73" s="67"/>
      <c r="V73" s="250"/>
      <c r="W73" s="237"/>
      <c r="Y73" s="470">
        <f t="shared" si="4"/>
        <v>0</v>
      </c>
      <c r="Z73" s="471">
        <f t="shared" si="5"/>
        <v>0</v>
      </c>
      <c r="AH73" s="470">
        <f t="shared" si="10"/>
        <v>0</v>
      </c>
      <c r="AI73" s="471">
        <f t="shared" si="11"/>
        <v>0</v>
      </c>
    </row>
    <row r="74" spans="1:35" ht="15" customHeight="1" x14ac:dyDescent="0.25">
      <c r="A74" s="74"/>
      <c r="B74" s="75"/>
      <c r="C74" s="243"/>
      <c r="D74" s="250"/>
      <c r="E74" s="278"/>
      <c r="F74" s="236"/>
      <c r="G74" s="237"/>
      <c r="H74" s="260"/>
      <c r="I74" s="261"/>
      <c r="J74" s="262"/>
      <c r="K74" s="262"/>
      <c r="L74" s="262"/>
      <c r="M74" s="263"/>
      <c r="N74" s="264"/>
      <c r="O74" s="263"/>
      <c r="P74" s="265"/>
      <c r="Q74" s="633"/>
      <c r="R74" s="490" t="str">
        <f t="shared" si="3"/>
        <v/>
      </c>
      <c r="S74" s="601"/>
      <c r="T74" s="250"/>
      <c r="U74" s="67"/>
      <c r="V74" s="250"/>
      <c r="W74" s="237"/>
      <c r="Y74" s="470">
        <f t="shared" si="4"/>
        <v>0</v>
      </c>
      <c r="Z74" s="471">
        <f t="shared" si="5"/>
        <v>0</v>
      </c>
      <c r="AH74" s="470">
        <f t="shared" si="10"/>
        <v>0</v>
      </c>
      <c r="AI74" s="471">
        <f t="shared" si="11"/>
        <v>0</v>
      </c>
    </row>
    <row r="75" spans="1:35" ht="15" customHeight="1" x14ac:dyDescent="0.25">
      <c r="A75" s="74"/>
      <c r="B75" s="75"/>
      <c r="C75" s="243"/>
      <c r="D75" s="250"/>
      <c r="E75" s="278"/>
      <c r="F75" s="236"/>
      <c r="G75" s="237"/>
      <c r="H75" s="260"/>
      <c r="I75" s="261"/>
      <c r="J75" s="262"/>
      <c r="K75" s="262"/>
      <c r="L75" s="262"/>
      <c r="M75" s="263"/>
      <c r="N75" s="264"/>
      <c r="O75" s="263"/>
      <c r="P75" s="265"/>
      <c r="Q75" s="633"/>
      <c r="R75" s="490" t="str">
        <f t="shared" si="3"/>
        <v/>
      </c>
      <c r="S75" s="601"/>
      <c r="T75" s="250"/>
      <c r="U75" s="67"/>
      <c r="V75" s="250"/>
      <c r="W75" s="237"/>
      <c r="Y75" s="470">
        <f t="shared" si="4"/>
        <v>0</v>
      </c>
      <c r="Z75" s="471">
        <f t="shared" si="5"/>
        <v>0</v>
      </c>
      <c r="AH75" s="470">
        <f t="shared" si="10"/>
        <v>0</v>
      </c>
      <c r="AI75" s="471">
        <f t="shared" si="11"/>
        <v>0</v>
      </c>
    </row>
    <row r="76" spans="1:35" ht="15" customHeight="1" x14ac:dyDescent="0.25">
      <c r="A76" s="74"/>
      <c r="B76" s="75"/>
      <c r="C76" s="243"/>
      <c r="D76" s="250"/>
      <c r="E76" s="278"/>
      <c r="F76" s="236"/>
      <c r="G76" s="237"/>
      <c r="H76" s="260"/>
      <c r="I76" s="261"/>
      <c r="J76" s="262"/>
      <c r="K76" s="262"/>
      <c r="L76" s="262"/>
      <c r="M76" s="263"/>
      <c r="N76" s="264"/>
      <c r="O76" s="263"/>
      <c r="P76" s="265"/>
      <c r="Q76" s="633"/>
      <c r="R76" s="490" t="str">
        <f t="shared" si="3"/>
        <v/>
      </c>
      <c r="S76" s="601"/>
      <c r="T76" s="250"/>
      <c r="U76" s="67"/>
      <c r="V76" s="250"/>
      <c r="W76" s="237"/>
      <c r="Y76" s="470">
        <f t="shared" si="4"/>
        <v>0</v>
      </c>
      <c r="Z76" s="471">
        <f t="shared" si="5"/>
        <v>0</v>
      </c>
      <c r="AH76" s="470">
        <f t="shared" si="10"/>
        <v>0</v>
      </c>
      <c r="AI76" s="471">
        <f t="shared" si="11"/>
        <v>0</v>
      </c>
    </row>
    <row r="77" spans="1:35" ht="15" customHeight="1" x14ac:dyDescent="0.25">
      <c r="A77" s="74"/>
      <c r="B77" s="75"/>
      <c r="C77" s="243"/>
      <c r="D77" s="250"/>
      <c r="E77" s="278"/>
      <c r="F77" s="236"/>
      <c r="G77" s="237"/>
      <c r="H77" s="260"/>
      <c r="I77" s="261"/>
      <c r="J77" s="262"/>
      <c r="K77" s="262"/>
      <c r="L77" s="262"/>
      <c r="M77" s="263"/>
      <c r="N77" s="264"/>
      <c r="O77" s="263"/>
      <c r="P77" s="265"/>
      <c r="Q77" s="633"/>
      <c r="R77" s="490" t="str">
        <f t="shared" si="3"/>
        <v/>
      </c>
      <c r="S77" s="601"/>
      <c r="T77" s="250"/>
      <c r="U77" s="67"/>
      <c r="V77" s="250"/>
      <c r="W77" s="237"/>
      <c r="Y77" s="470">
        <f t="shared" si="4"/>
        <v>0</v>
      </c>
      <c r="Z77" s="471">
        <f t="shared" si="5"/>
        <v>0</v>
      </c>
      <c r="AH77" s="470">
        <f t="shared" si="10"/>
        <v>0</v>
      </c>
      <c r="AI77" s="471">
        <f t="shared" si="11"/>
        <v>0</v>
      </c>
    </row>
    <row r="78" spans="1:35" ht="15" customHeight="1" x14ac:dyDescent="0.25">
      <c r="A78" s="74"/>
      <c r="B78" s="75"/>
      <c r="C78" s="243"/>
      <c r="D78" s="250"/>
      <c r="E78" s="278"/>
      <c r="F78" s="236"/>
      <c r="G78" s="237"/>
      <c r="H78" s="260"/>
      <c r="I78" s="261"/>
      <c r="J78" s="262"/>
      <c r="K78" s="262"/>
      <c r="L78" s="262"/>
      <c r="M78" s="263"/>
      <c r="N78" s="264"/>
      <c r="O78" s="263"/>
      <c r="P78" s="265"/>
      <c r="Q78" s="633"/>
      <c r="R78" s="490" t="str">
        <f t="shared" si="3"/>
        <v/>
      </c>
      <c r="S78" s="601"/>
      <c r="T78" s="250"/>
      <c r="U78" s="67"/>
      <c r="V78" s="250"/>
      <c r="W78" s="237"/>
      <c r="Y78" s="470">
        <f t="shared" si="4"/>
        <v>0</v>
      </c>
      <c r="Z78" s="471">
        <f t="shared" si="5"/>
        <v>0</v>
      </c>
      <c r="AH78" s="470">
        <f t="shared" si="10"/>
        <v>0</v>
      </c>
      <c r="AI78" s="471">
        <f t="shared" si="11"/>
        <v>0</v>
      </c>
    </row>
    <row r="79" spans="1:35" ht="15" customHeight="1" x14ac:dyDescent="0.25">
      <c r="A79" s="74"/>
      <c r="B79" s="75"/>
      <c r="C79" s="243"/>
      <c r="D79" s="250"/>
      <c r="E79" s="278"/>
      <c r="F79" s="236"/>
      <c r="G79" s="237"/>
      <c r="H79" s="260"/>
      <c r="I79" s="261"/>
      <c r="J79" s="262"/>
      <c r="K79" s="262"/>
      <c r="L79" s="262"/>
      <c r="M79" s="263"/>
      <c r="N79" s="264"/>
      <c r="O79" s="263"/>
      <c r="P79" s="265"/>
      <c r="Q79" s="633"/>
      <c r="R79" s="490" t="str">
        <f t="shared" si="3"/>
        <v/>
      </c>
      <c r="S79" s="601"/>
      <c r="T79" s="250"/>
      <c r="U79" s="67"/>
      <c r="V79" s="250"/>
      <c r="W79" s="237"/>
      <c r="Y79" s="470">
        <f t="shared" si="4"/>
        <v>0</v>
      </c>
      <c r="Z79" s="471">
        <f t="shared" si="5"/>
        <v>0</v>
      </c>
      <c r="AH79" s="470">
        <f t="shared" si="10"/>
        <v>0</v>
      </c>
      <c r="AI79" s="471">
        <f t="shared" si="11"/>
        <v>0</v>
      </c>
    </row>
    <row r="80" spans="1:35" ht="15" customHeight="1" x14ac:dyDescent="0.25">
      <c r="A80" s="74"/>
      <c r="B80" s="75"/>
      <c r="C80" s="243"/>
      <c r="D80" s="250"/>
      <c r="E80" s="278"/>
      <c r="F80" s="236"/>
      <c r="G80" s="237"/>
      <c r="H80" s="260"/>
      <c r="I80" s="261"/>
      <c r="J80" s="262"/>
      <c r="K80" s="262"/>
      <c r="L80" s="262"/>
      <c r="M80" s="263"/>
      <c r="N80" s="264"/>
      <c r="O80" s="263"/>
      <c r="P80" s="265"/>
      <c r="Q80" s="633"/>
      <c r="R80" s="490" t="str">
        <f t="shared" si="3"/>
        <v/>
      </c>
      <c r="S80" s="601"/>
      <c r="T80" s="250"/>
      <c r="U80" s="67"/>
      <c r="V80" s="250"/>
      <c r="W80" s="237"/>
      <c r="Y80" s="470">
        <f t="shared" si="4"/>
        <v>0</v>
      </c>
      <c r="Z80" s="471">
        <f t="shared" si="5"/>
        <v>0</v>
      </c>
      <c r="AH80" s="470">
        <f t="shared" si="10"/>
        <v>0</v>
      </c>
      <c r="AI80" s="471">
        <f t="shared" si="11"/>
        <v>0</v>
      </c>
    </row>
    <row r="81" spans="1:35" ht="15" customHeight="1" x14ac:dyDescent="0.25">
      <c r="A81" s="74"/>
      <c r="B81" s="75"/>
      <c r="C81" s="243"/>
      <c r="D81" s="250"/>
      <c r="E81" s="278"/>
      <c r="F81" s="236"/>
      <c r="G81" s="237"/>
      <c r="H81" s="260"/>
      <c r="I81" s="261"/>
      <c r="J81" s="262"/>
      <c r="K81" s="262"/>
      <c r="L81" s="262"/>
      <c r="M81" s="263"/>
      <c r="N81" s="264"/>
      <c r="O81" s="263"/>
      <c r="P81" s="265"/>
      <c r="Q81" s="633"/>
      <c r="R81" s="490" t="str">
        <f t="shared" si="3"/>
        <v/>
      </c>
      <c r="S81" s="601"/>
      <c r="T81" s="250"/>
      <c r="U81" s="67"/>
      <c r="V81" s="250"/>
      <c r="W81" s="237"/>
      <c r="Y81" s="470">
        <f t="shared" si="4"/>
        <v>0</v>
      </c>
      <c r="Z81" s="471">
        <f t="shared" si="5"/>
        <v>0</v>
      </c>
      <c r="AH81" s="470">
        <f t="shared" si="10"/>
        <v>0</v>
      </c>
      <c r="AI81" s="471">
        <f t="shared" si="11"/>
        <v>0</v>
      </c>
    </row>
    <row r="82" spans="1:35" ht="15" customHeight="1" x14ac:dyDescent="0.25">
      <c r="A82" s="74"/>
      <c r="B82" s="75"/>
      <c r="C82" s="243"/>
      <c r="D82" s="250"/>
      <c r="E82" s="278"/>
      <c r="F82" s="236"/>
      <c r="G82" s="237"/>
      <c r="H82" s="260"/>
      <c r="I82" s="261"/>
      <c r="J82" s="262"/>
      <c r="K82" s="262"/>
      <c r="L82" s="262"/>
      <c r="M82" s="263"/>
      <c r="N82" s="264"/>
      <c r="O82" s="263"/>
      <c r="P82" s="265"/>
      <c r="Q82" s="633"/>
      <c r="R82" s="490" t="str">
        <f t="shared" ref="R82:R145" si="12">IF(SUM(D82:E82)=0,"",SUM(D82:E82))</f>
        <v/>
      </c>
      <c r="S82" s="601"/>
      <c r="T82" s="250"/>
      <c r="U82" s="67"/>
      <c r="V82" s="250"/>
      <c r="W82" s="237"/>
      <c r="Y82" s="470">
        <f t="shared" ref="Y82:Y145" si="13">D82*F82</f>
        <v>0</v>
      </c>
      <c r="Z82" s="471">
        <f t="shared" ref="Z82:Z145" si="14">E82*G82</f>
        <v>0</v>
      </c>
      <c r="AH82" s="470">
        <f t="shared" ref="AH82:AH145" si="15">T82*U82</f>
        <v>0</v>
      </c>
      <c r="AI82" s="471">
        <f t="shared" ref="AI82:AI145" si="16">V82*W82</f>
        <v>0</v>
      </c>
    </row>
    <row r="83" spans="1:35" ht="15" customHeight="1" x14ac:dyDescent="0.25">
      <c r="A83" s="74"/>
      <c r="B83" s="75"/>
      <c r="C83" s="243"/>
      <c r="D83" s="250"/>
      <c r="E83" s="278"/>
      <c r="F83" s="236"/>
      <c r="G83" s="237"/>
      <c r="H83" s="260"/>
      <c r="I83" s="261"/>
      <c r="J83" s="262"/>
      <c r="K83" s="262"/>
      <c r="L83" s="262"/>
      <c r="M83" s="263"/>
      <c r="N83" s="264"/>
      <c r="O83" s="263"/>
      <c r="P83" s="265"/>
      <c r="Q83" s="633"/>
      <c r="R83" s="490" t="str">
        <f t="shared" si="12"/>
        <v/>
      </c>
      <c r="S83" s="601"/>
      <c r="T83" s="250"/>
      <c r="U83" s="67"/>
      <c r="V83" s="250"/>
      <c r="W83" s="237"/>
      <c r="Y83" s="470">
        <f t="shared" si="13"/>
        <v>0</v>
      </c>
      <c r="Z83" s="471">
        <f t="shared" si="14"/>
        <v>0</v>
      </c>
      <c r="AH83" s="470">
        <f t="shared" si="15"/>
        <v>0</v>
      </c>
      <c r="AI83" s="471">
        <f t="shared" si="16"/>
        <v>0</v>
      </c>
    </row>
    <row r="84" spans="1:35" ht="15" customHeight="1" x14ac:dyDescent="0.25">
      <c r="A84" s="74"/>
      <c r="B84" s="75"/>
      <c r="C84" s="243"/>
      <c r="D84" s="250"/>
      <c r="E84" s="278"/>
      <c r="F84" s="236"/>
      <c r="G84" s="237"/>
      <c r="H84" s="260"/>
      <c r="I84" s="261"/>
      <c r="J84" s="262"/>
      <c r="K84" s="262"/>
      <c r="L84" s="262"/>
      <c r="M84" s="263"/>
      <c r="N84" s="264"/>
      <c r="O84" s="263"/>
      <c r="P84" s="265"/>
      <c r="Q84" s="633"/>
      <c r="R84" s="490" t="str">
        <f t="shared" si="12"/>
        <v/>
      </c>
      <c r="S84" s="601"/>
      <c r="T84" s="250"/>
      <c r="U84" s="67"/>
      <c r="V84" s="250"/>
      <c r="W84" s="237"/>
      <c r="Y84" s="470">
        <f t="shared" si="13"/>
        <v>0</v>
      </c>
      <c r="Z84" s="471">
        <f t="shared" si="14"/>
        <v>0</v>
      </c>
      <c r="AH84" s="470">
        <f t="shared" si="15"/>
        <v>0</v>
      </c>
      <c r="AI84" s="471">
        <f t="shared" si="16"/>
        <v>0</v>
      </c>
    </row>
    <row r="85" spans="1:35" ht="15" customHeight="1" x14ac:dyDescent="0.25">
      <c r="A85" s="74"/>
      <c r="B85" s="75"/>
      <c r="C85" s="243"/>
      <c r="D85" s="250"/>
      <c r="E85" s="278"/>
      <c r="F85" s="236"/>
      <c r="G85" s="237"/>
      <c r="H85" s="260"/>
      <c r="I85" s="261"/>
      <c r="J85" s="262"/>
      <c r="K85" s="262"/>
      <c r="L85" s="262"/>
      <c r="M85" s="263"/>
      <c r="N85" s="264"/>
      <c r="O85" s="263"/>
      <c r="P85" s="265"/>
      <c r="Q85" s="633"/>
      <c r="R85" s="490" t="str">
        <f t="shared" si="12"/>
        <v/>
      </c>
      <c r="S85" s="601"/>
      <c r="T85" s="250"/>
      <c r="U85" s="67"/>
      <c r="V85" s="250"/>
      <c r="W85" s="237"/>
      <c r="Y85" s="470">
        <f t="shared" si="13"/>
        <v>0</v>
      </c>
      <c r="Z85" s="471">
        <f t="shared" si="14"/>
        <v>0</v>
      </c>
      <c r="AH85" s="470">
        <f t="shared" si="15"/>
        <v>0</v>
      </c>
      <c r="AI85" s="471">
        <f t="shared" si="16"/>
        <v>0</v>
      </c>
    </row>
    <row r="86" spans="1:35" ht="15" customHeight="1" x14ac:dyDescent="0.25">
      <c r="A86" s="74"/>
      <c r="B86" s="75"/>
      <c r="C86" s="243"/>
      <c r="D86" s="250"/>
      <c r="E86" s="278"/>
      <c r="F86" s="236"/>
      <c r="G86" s="237"/>
      <c r="H86" s="260"/>
      <c r="I86" s="261"/>
      <c r="J86" s="262"/>
      <c r="K86" s="262"/>
      <c r="L86" s="262"/>
      <c r="M86" s="263"/>
      <c r="N86" s="264"/>
      <c r="O86" s="263"/>
      <c r="P86" s="265"/>
      <c r="Q86" s="633"/>
      <c r="R86" s="490" t="str">
        <f t="shared" si="12"/>
        <v/>
      </c>
      <c r="S86" s="601"/>
      <c r="T86" s="250"/>
      <c r="U86" s="67"/>
      <c r="V86" s="250"/>
      <c r="W86" s="237"/>
      <c r="Y86" s="470">
        <f t="shared" si="13"/>
        <v>0</v>
      </c>
      <c r="Z86" s="471">
        <f t="shared" si="14"/>
        <v>0</v>
      </c>
      <c r="AH86" s="470">
        <f t="shared" si="15"/>
        <v>0</v>
      </c>
      <c r="AI86" s="471">
        <f t="shared" si="16"/>
        <v>0</v>
      </c>
    </row>
    <row r="87" spans="1:35" ht="15" customHeight="1" x14ac:dyDescent="0.25">
      <c r="A87" s="74"/>
      <c r="B87" s="75"/>
      <c r="C87" s="243"/>
      <c r="D87" s="250"/>
      <c r="E87" s="278"/>
      <c r="F87" s="236"/>
      <c r="G87" s="237"/>
      <c r="H87" s="260"/>
      <c r="I87" s="261"/>
      <c r="J87" s="262"/>
      <c r="K87" s="262"/>
      <c r="L87" s="262"/>
      <c r="M87" s="263"/>
      <c r="N87" s="264"/>
      <c r="O87" s="263"/>
      <c r="P87" s="265"/>
      <c r="Q87" s="633"/>
      <c r="R87" s="490" t="str">
        <f t="shared" si="12"/>
        <v/>
      </c>
      <c r="S87" s="601"/>
      <c r="T87" s="250"/>
      <c r="U87" s="67"/>
      <c r="V87" s="250"/>
      <c r="W87" s="237"/>
      <c r="Y87" s="470">
        <f t="shared" si="13"/>
        <v>0</v>
      </c>
      <c r="Z87" s="471">
        <f t="shared" si="14"/>
        <v>0</v>
      </c>
      <c r="AH87" s="470">
        <f t="shared" si="15"/>
        <v>0</v>
      </c>
      <c r="AI87" s="471">
        <f t="shared" si="16"/>
        <v>0</v>
      </c>
    </row>
    <row r="88" spans="1:35" ht="15" customHeight="1" x14ac:dyDescent="0.25">
      <c r="A88" s="74"/>
      <c r="B88" s="75"/>
      <c r="C88" s="243"/>
      <c r="D88" s="250"/>
      <c r="E88" s="278"/>
      <c r="F88" s="236"/>
      <c r="G88" s="237"/>
      <c r="H88" s="260"/>
      <c r="I88" s="261"/>
      <c r="J88" s="262"/>
      <c r="K88" s="262"/>
      <c r="L88" s="262"/>
      <c r="M88" s="263"/>
      <c r="N88" s="264"/>
      <c r="O88" s="263"/>
      <c r="P88" s="265"/>
      <c r="Q88" s="633"/>
      <c r="R88" s="490" t="str">
        <f t="shared" si="12"/>
        <v/>
      </c>
      <c r="S88" s="601"/>
      <c r="T88" s="250"/>
      <c r="U88" s="67"/>
      <c r="V88" s="250"/>
      <c r="W88" s="237"/>
      <c r="Y88" s="470">
        <f t="shared" si="13"/>
        <v>0</v>
      </c>
      <c r="Z88" s="471">
        <f t="shared" si="14"/>
        <v>0</v>
      </c>
      <c r="AH88" s="470">
        <f t="shared" si="15"/>
        <v>0</v>
      </c>
      <c r="AI88" s="471">
        <f t="shared" si="16"/>
        <v>0</v>
      </c>
    </row>
    <row r="89" spans="1:35" ht="15" customHeight="1" x14ac:dyDescent="0.25">
      <c r="A89" s="74"/>
      <c r="B89" s="75"/>
      <c r="C89" s="243"/>
      <c r="D89" s="250"/>
      <c r="E89" s="278"/>
      <c r="F89" s="236"/>
      <c r="G89" s="237"/>
      <c r="H89" s="260"/>
      <c r="I89" s="261"/>
      <c r="J89" s="262"/>
      <c r="K89" s="262"/>
      <c r="L89" s="262"/>
      <c r="M89" s="263"/>
      <c r="N89" s="264"/>
      <c r="O89" s="263"/>
      <c r="P89" s="265"/>
      <c r="Q89" s="633"/>
      <c r="R89" s="490" t="str">
        <f t="shared" si="12"/>
        <v/>
      </c>
      <c r="S89" s="601"/>
      <c r="T89" s="250"/>
      <c r="U89" s="67"/>
      <c r="V89" s="250"/>
      <c r="W89" s="237"/>
      <c r="Y89" s="470">
        <f t="shared" si="13"/>
        <v>0</v>
      </c>
      <c r="Z89" s="471">
        <f t="shared" si="14"/>
        <v>0</v>
      </c>
      <c r="AH89" s="470">
        <f t="shared" si="15"/>
        <v>0</v>
      </c>
      <c r="AI89" s="471">
        <f t="shared" si="16"/>
        <v>0</v>
      </c>
    </row>
    <row r="90" spans="1:35" ht="15" customHeight="1" x14ac:dyDescent="0.25">
      <c r="A90" s="74"/>
      <c r="B90" s="75"/>
      <c r="C90" s="243"/>
      <c r="D90" s="250"/>
      <c r="E90" s="278"/>
      <c r="F90" s="236"/>
      <c r="G90" s="237"/>
      <c r="H90" s="260"/>
      <c r="I90" s="261"/>
      <c r="J90" s="262"/>
      <c r="K90" s="262"/>
      <c r="L90" s="262"/>
      <c r="M90" s="263"/>
      <c r="N90" s="264"/>
      <c r="O90" s="263"/>
      <c r="P90" s="265"/>
      <c r="Q90" s="633"/>
      <c r="R90" s="490" t="str">
        <f t="shared" si="12"/>
        <v/>
      </c>
      <c r="S90" s="601"/>
      <c r="T90" s="250"/>
      <c r="U90" s="67"/>
      <c r="V90" s="250"/>
      <c r="W90" s="237"/>
      <c r="Y90" s="470">
        <f t="shared" si="13"/>
        <v>0</v>
      </c>
      <c r="Z90" s="471">
        <f t="shared" si="14"/>
        <v>0</v>
      </c>
      <c r="AH90" s="470">
        <f t="shared" si="15"/>
        <v>0</v>
      </c>
      <c r="AI90" s="471">
        <f t="shared" si="16"/>
        <v>0</v>
      </c>
    </row>
    <row r="91" spans="1:35" ht="15" customHeight="1" x14ac:dyDescent="0.25">
      <c r="A91" s="74"/>
      <c r="B91" s="75"/>
      <c r="C91" s="243"/>
      <c r="D91" s="250"/>
      <c r="E91" s="278"/>
      <c r="F91" s="236"/>
      <c r="G91" s="237"/>
      <c r="H91" s="260"/>
      <c r="I91" s="261"/>
      <c r="J91" s="262"/>
      <c r="K91" s="262"/>
      <c r="L91" s="262"/>
      <c r="M91" s="263"/>
      <c r="N91" s="264"/>
      <c r="O91" s="263"/>
      <c r="P91" s="265"/>
      <c r="Q91" s="633"/>
      <c r="R91" s="490" t="str">
        <f t="shared" si="12"/>
        <v/>
      </c>
      <c r="S91" s="601"/>
      <c r="T91" s="250"/>
      <c r="U91" s="67"/>
      <c r="V91" s="250"/>
      <c r="W91" s="237"/>
      <c r="Y91" s="470">
        <f t="shared" si="13"/>
        <v>0</v>
      </c>
      <c r="Z91" s="471">
        <f t="shared" si="14"/>
        <v>0</v>
      </c>
      <c r="AH91" s="470">
        <f t="shared" si="15"/>
        <v>0</v>
      </c>
      <c r="AI91" s="471">
        <f t="shared" si="16"/>
        <v>0</v>
      </c>
    </row>
    <row r="92" spans="1:35" ht="15" customHeight="1" x14ac:dyDescent="0.25">
      <c r="A92" s="74"/>
      <c r="B92" s="75"/>
      <c r="C92" s="243"/>
      <c r="D92" s="250"/>
      <c r="E92" s="278"/>
      <c r="F92" s="236"/>
      <c r="G92" s="237"/>
      <c r="H92" s="260"/>
      <c r="I92" s="261"/>
      <c r="J92" s="262"/>
      <c r="K92" s="262"/>
      <c r="L92" s="262"/>
      <c r="M92" s="263"/>
      <c r="N92" s="264"/>
      <c r="O92" s="263"/>
      <c r="P92" s="265"/>
      <c r="Q92" s="633"/>
      <c r="R92" s="490" t="str">
        <f t="shared" si="12"/>
        <v/>
      </c>
      <c r="S92" s="601"/>
      <c r="T92" s="250"/>
      <c r="U92" s="67"/>
      <c r="V92" s="250"/>
      <c r="W92" s="237"/>
      <c r="Y92" s="470">
        <f t="shared" si="13"/>
        <v>0</v>
      </c>
      <c r="Z92" s="471">
        <f t="shared" si="14"/>
        <v>0</v>
      </c>
      <c r="AH92" s="470">
        <f t="shared" si="15"/>
        <v>0</v>
      </c>
      <c r="AI92" s="471">
        <f t="shared" si="16"/>
        <v>0</v>
      </c>
    </row>
    <row r="93" spans="1:35" ht="15" customHeight="1" x14ac:dyDescent="0.25">
      <c r="A93" s="74"/>
      <c r="B93" s="75"/>
      <c r="C93" s="243"/>
      <c r="D93" s="250"/>
      <c r="E93" s="278"/>
      <c r="F93" s="236"/>
      <c r="G93" s="237"/>
      <c r="H93" s="260"/>
      <c r="I93" s="261"/>
      <c r="J93" s="262"/>
      <c r="K93" s="262"/>
      <c r="L93" s="262"/>
      <c r="M93" s="263"/>
      <c r="N93" s="264"/>
      <c r="O93" s="263"/>
      <c r="P93" s="265"/>
      <c r="Q93" s="633"/>
      <c r="R93" s="490" t="str">
        <f t="shared" si="12"/>
        <v/>
      </c>
      <c r="S93" s="601"/>
      <c r="T93" s="250"/>
      <c r="U93" s="67"/>
      <c r="V93" s="250"/>
      <c r="W93" s="237"/>
      <c r="Y93" s="470">
        <f t="shared" si="13"/>
        <v>0</v>
      </c>
      <c r="Z93" s="471">
        <f t="shared" si="14"/>
        <v>0</v>
      </c>
      <c r="AH93" s="470">
        <f t="shared" si="15"/>
        <v>0</v>
      </c>
      <c r="AI93" s="471">
        <f t="shared" si="16"/>
        <v>0</v>
      </c>
    </row>
    <row r="94" spans="1:35" ht="15" customHeight="1" x14ac:dyDescent="0.25">
      <c r="A94" s="74"/>
      <c r="B94" s="75"/>
      <c r="C94" s="243"/>
      <c r="D94" s="250"/>
      <c r="E94" s="278"/>
      <c r="F94" s="236"/>
      <c r="G94" s="237"/>
      <c r="H94" s="260"/>
      <c r="I94" s="261"/>
      <c r="J94" s="262"/>
      <c r="K94" s="262"/>
      <c r="L94" s="262"/>
      <c r="M94" s="263"/>
      <c r="N94" s="264"/>
      <c r="O94" s="263"/>
      <c r="P94" s="265"/>
      <c r="Q94" s="633"/>
      <c r="R94" s="490" t="str">
        <f t="shared" si="12"/>
        <v/>
      </c>
      <c r="S94" s="601"/>
      <c r="T94" s="250"/>
      <c r="U94" s="67"/>
      <c r="V94" s="250"/>
      <c r="W94" s="237"/>
      <c r="Y94" s="470">
        <f t="shared" si="13"/>
        <v>0</v>
      </c>
      <c r="Z94" s="471">
        <f t="shared" si="14"/>
        <v>0</v>
      </c>
      <c r="AH94" s="470">
        <f t="shared" si="15"/>
        <v>0</v>
      </c>
      <c r="AI94" s="471">
        <f t="shared" si="16"/>
        <v>0</v>
      </c>
    </row>
    <row r="95" spans="1:35" ht="15" customHeight="1" x14ac:dyDescent="0.25">
      <c r="A95" s="74"/>
      <c r="B95" s="75"/>
      <c r="C95" s="243"/>
      <c r="D95" s="250"/>
      <c r="E95" s="278"/>
      <c r="F95" s="236"/>
      <c r="G95" s="237"/>
      <c r="H95" s="260"/>
      <c r="I95" s="261"/>
      <c r="J95" s="262"/>
      <c r="K95" s="262"/>
      <c r="L95" s="262"/>
      <c r="M95" s="263"/>
      <c r="N95" s="264"/>
      <c r="O95" s="263"/>
      <c r="P95" s="265"/>
      <c r="Q95" s="633"/>
      <c r="R95" s="490" t="str">
        <f t="shared" si="12"/>
        <v/>
      </c>
      <c r="S95" s="601"/>
      <c r="T95" s="250"/>
      <c r="U95" s="67"/>
      <c r="V95" s="250"/>
      <c r="W95" s="237"/>
      <c r="Y95" s="470">
        <f t="shared" si="13"/>
        <v>0</v>
      </c>
      <c r="Z95" s="471">
        <f t="shared" si="14"/>
        <v>0</v>
      </c>
      <c r="AH95" s="470">
        <f t="shared" si="15"/>
        <v>0</v>
      </c>
      <c r="AI95" s="471">
        <f t="shared" si="16"/>
        <v>0</v>
      </c>
    </row>
    <row r="96" spans="1:35" ht="15" customHeight="1" x14ac:dyDescent="0.25">
      <c r="A96" s="74"/>
      <c r="B96" s="75"/>
      <c r="C96" s="243"/>
      <c r="D96" s="250"/>
      <c r="E96" s="278"/>
      <c r="F96" s="236"/>
      <c r="G96" s="237"/>
      <c r="H96" s="260"/>
      <c r="I96" s="261"/>
      <c r="J96" s="262"/>
      <c r="K96" s="262"/>
      <c r="L96" s="262"/>
      <c r="M96" s="263"/>
      <c r="N96" s="264"/>
      <c r="O96" s="263"/>
      <c r="P96" s="265"/>
      <c r="Q96" s="633"/>
      <c r="R96" s="490" t="str">
        <f t="shared" si="12"/>
        <v/>
      </c>
      <c r="S96" s="601"/>
      <c r="T96" s="250"/>
      <c r="U96" s="67"/>
      <c r="V96" s="250"/>
      <c r="W96" s="237"/>
      <c r="Y96" s="470">
        <f t="shared" si="13"/>
        <v>0</v>
      </c>
      <c r="Z96" s="471">
        <f t="shared" si="14"/>
        <v>0</v>
      </c>
      <c r="AH96" s="470">
        <f t="shared" si="15"/>
        <v>0</v>
      </c>
      <c r="AI96" s="471">
        <f t="shared" si="16"/>
        <v>0</v>
      </c>
    </row>
    <row r="97" spans="1:35" ht="15" customHeight="1" x14ac:dyDescent="0.25">
      <c r="A97" s="74"/>
      <c r="B97" s="75"/>
      <c r="C97" s="243"/>
      <c r="D97" s="250"/>
      <c r="E97" s="278"/>
      <c r="F97" s="236"/>
      <c r="G97" s="237"/>
      <c r="H97" s="260"/>
      <c r="I97" s="261"/>
      <c r="J97" s="262"/>
      <c r="K97" s="262"/>
      <c r="L97" s="262"/>
      <c r="M97" s="263"/>
      <c r="N97" s="264"/>
      <c r="O97" s="263"/>
      <c r="P97" s="265"/>
      <c r="Q97" s="633"/>
      <c r="R97" s="490" t="str">
        <f t="shared" si="12"/>
        <v/>
      </c>
      <c r="S97" s="601"/>
      <c r="T97" s="250"/>
      <c r="U97" s="67"/>
      <c r="V97" s="250"/>
      <c r="W97" s="237"/>
      <c r="Y97" s="470">
        <f t="shared" si="13"/>
        <v>0</v>
      </c>
      <c r="Z97" s="471">
        <f t="shared" si="14"/>
        <v>0</v>
      </c>
      <c r="AH97" s="470">
        <f t="shared" si="15"/>
        <v>0</v>
      </c>
      <c r="AI97" s="471">
        <f t="shared" si="16"/>
        <v>0</v>
      </c>
    </row>
    <row r="98" spans="1:35" ht="15" customHeight="1" x14ac:dyDescent="0.25">
      <c r="A98" s="74"/>
      <c r="B98" s="75"/>
      <c r="C98" s="243"/>
      <c r="D98" s="250"/>
      <c r="E98" s="278"/>
      <c r="F98" s="236"/>
      <c r="G98" s="237"/>
      <c r="H98" s="260"/>
      <c r="I98" s="261"/>
      <c r="J98" s="262"/>
      <c r="K98" s="262"/>
      <c r="L98" s="262"/>
      <c r="M98" s="263"/>
      <c r="N98" s="264"/>
      <c r="O98" s="263"/>
      <c r="P98" s="265"/>
      <c r="Q98" s="633"/>
      <c r="R98" s="490" t="str">
        <f t="shared" si="12"/>
        <v/>
      </c>
      <c r="S98" s="601"/>
      <c r="T98" s="250"/>
      <c r="U98" s="67"/>
      <c r="V98" s="250"/>
      <c r="W98" s="237"/>
      <c r="Y98" s="470">
        <f t="shared" si="13"/>
        <v>0</v>
      </c>
      <c r="Z98" s="471">
        <f t="shared" si="14"/>
        <v>0</v>
      </c>
      <c r="AH98" s="470">
        <f t="shared" si="15"/>
        <v>0</v>
      </c>
      <c r="AI98" s="471">
        <f t="shared" si="16"/>
        <v>0</v>
      </c>
    </row>
    <row r="99" spans="1:35" ht="15" customHeight="1" x14ac:dyDescent="0.25">
      <c r="A99" s="74"/>
      <c r="B99" s="75"/>
      <c r="C99" s="243"/>
      <c r="D99" s="250"/>
      <c r="E99" s="278"/>
      <c r="F99" s="236"/>
      <c r="G99" s="237"/>
      <c r="H99" s="260"/>
      <c r="I99" s="261"/>
      <c r="J99" s="262"/>
      <c r="K99" s="262"/>
      <c r="L99" s="262"/>
      <c r="M99" s="263"/>
      <c r="N99" s="264"/>
      <c r="O99" s="263"/>
      <c r="P99" s="265"/>
      <c r="Q99" s="633"/>
      <c r="R99" s="490" t="str">
        <f t="shared" si="12"/>
        <v/>
      </c>
      <c r="S99" s="601"/>
      <c r="T99" s="250"/>
      <c r="U99" s="67"/>
      <c r="V99" s="250"/>
      <c r="W99" s="237"/>
      <c r="Y99" s="470">
        <f t="shared" si="13"/>
        <v>0</v>
      </c>
      <c r="Z99" s="471">
        <f t="shared" si="14"/>
        <v>0</v>
      </c>
      <c r="AH99" s="470">
        <f t="shared" si="15"/>
        <v>0</v>
      </c>
      <c r="AI99" s="471">
        <f t="shared" si="16"/>
        <v>0</v>
      </c>
    </row>
    <row r="100" spans="1:35" ht="15" customHeight="1" x14ac:dyDescent="0.25">
      <c r="A100" s="74"/>
      <c r="B100" s="75"/>
      <c r="C100" s="243"/>
      <c r="D100" s="250"/>
      <c r="E100" s="278"/>
      <c r="F100" s="236"/>
      <c r="G100" s="237"/>
      <c r="H100" s="260"/>
      <c r="I100" s="261"/>
      <c r="J100" s="262"/>
      <c r="K100" s="262"/>
      <c r="L100" s="262"/>
      <c r="M100" s="263"/>
      <c r="N100" s="264"/>
      <c r="O100" s="263"/>
      <c r="P100" s="265"/>
      <c r="Q100" s="633"/>
      <c r="R100" s="490" t="str">
        <f t="shared" si="12"/>
        <v/>
      </c>
      <c r="S100" s="601"/>
      <c r="T100" s="250"/>
      <c r="U100" s="67"/>
      <c r="V100" s="250"/>
      <c r="W100" s="237"/>
      <c r="Y100" s="470">
        <f t="shared" si="13"/>
        <v>0</v>
      </c>
      <c r="Z100" s="471">
        <f t="shared" si="14"/>
        <v>0</v>
      </c>
      <c r="AH100" s="470">
        <f t="shared" si="15"/>
        <v>0</v>
      </c>
      <c r="AI100" s="471">
        <f t="shared" si="16"/>
        <v>0</v>
      </c>
    </row>
    <row r="101" spans="1:35" ht="15" customHeight="1" x14ac:dyDescent="0.25">
      <c r="A101" s="74"/>
      <c r="B101" s="75"/>
      <c r="C101" s="243"/>
      <c r="D101" s="250"/>
      <c r="E101" s="278"/>
      <c r="F101" s="236"/>
      <c r="G101" s="237"/>
      <c r="H101" s="260"/>
      <c r="I101" s="261"/>
      <c r="J101" s="262"/>
      <c r="K101" s="262"/>
      <c r="L101" s="262"/>
      <c r="M101" s="263"/>
      <c r="N101" s="264"/>
      <c r="O101" s="263"/>
      <c r="P101" s="265"/>
      <c r="Q101" s="633"/>
      <c r="R101" s="490" t="str">
        <f t="shared" si="12"/>
        <v/>
      </c>
      <c r="S101" s="601"/>
      <c r="T101" s="250"/>
      <c r="U101" s="67"/>
      <c r="V101" s="250"/>
      <c r="W101" s="237"/>
      <c r="Y101" s="470">
        <f t="shared" si="13"/>
        <v>0</v>
      </c>
      <c r="Z101" s="471">
        <f t="shared" si="14"/>
        <v>0</v>
      </c>
      <c r="AH101" s="470">
        <f t="shared" si="15"/>
        <v>0</v>
      </c>
      <c r="AI101" s="471">
        <f t="shared" si="16"/>
        <v>0</v>
      </c>
    </row>
    <row r="102" spans="1:35" ht="15" customHeight="1" x14ac:dyDescent="0.25">
      <c r="A102" s="74"/>
      <c r="B102" s="75"/>
      <c r="C102" s="243"/>
      <c r="D102" s="250"/>
      <c r="E102" s="278"/>
      <c r="F102" s="236"/>
      <c r="G102" s="237"/>
      <c r="H102" s="260"/>
      <c r="I102" s="261"/>
      <c r="J102" s="262"/>
      <c r="K102" s="262"/>
      <c r="L102" s="262"/>
      <c r="M102" s="263"/>
      <c r="N102" s="264"/>
      <c r="O102" s="263"/>
      <c r="P102" s="265"/>
      <c r="Q102" s="633"/>
      <c r="R102" s="490" t="str">
        <f t="shared" si="12"/>
        <v/>
      </c>
      <c r="S102" s="601"/>
      <c r="T102" s="250"/>
      <c r="U102" s="67"/>
      <c r="V102" s="250"/>
      <c r="W102" s="237"/>
      <c r="Y102" s="470">
        <f t="shared" si="13"/>
        <v>0</v>
      </c>
      <c r="Z102" s="471">
        <f t="shared" si="14"/>
        <v>0</v>
      </c>
      <c r="AH102" s="470">
        <f t="shared" si="15"/>
        <v>0</v>
      </c>
      <c r="AI102" s="471">
        <f t="shared" si="16"/>
        <v>0</v>
      </c>
    </row>
    <row r="103" spans="1:35" ht="15" customHeight="1" x14ac:dyDescent="0.25">
      <c r="A103" s="74"/>
      <c r="B103" s="75"/>
      <c r="C103" s="243"/>
      <c r="D103" s="250"/>
      <c r="E103" s="278"/>
      <c r="F103" s="236"/>
      <c r="G103" s="237"/>
      <c r="H103" s="260"/>
      <c r="I103" s="261"/>
      <c r="J103" s="262"/>
      <c r="K103" s="262"/>
      <c r="L103" s="262"/>
      <c r="M103" s="263"/>
      <c r="N103" s="264"/>
      <c r="O103" s="263"/>
      <c r="P103" s="265"/>
      <c r="Q103" s="633"/>
      <c r="R103" s="490" t="str">
        <f t="shared" si="12"/>
        <v/>
      </c>
      <c r="S103" s="601"/>
      <c r="T103" s="250"/>
      <c r="U103" s="67"/>
      <c r="V103" s="250"/>
      <c r="W103" s="237"/>
      <c r="Y103" s="470">
        <f t="shared" si="13"/>
        <v>0</v>
      </c>
      <c r="Z103" s="471">
        <f t="shared" si="14"/>
        <v>0</v>
      </c>
      <c r="AH103" s="470">
        <f t="shared" si="15"/>
        <v>0</v>
      </c>
      <c r="AI103" s="471">
        <f t="shared" si="16"/>
        <v>0</v>
      </c>
    </row>
    <row r="104" spans="1:35" ht="15" customHeight="1" x14ac:dyDescent="0.25">
      <c r="A104" s="74"/>
      <c r="B104" s="75"/>
      <c r="C104" s="243"/>
      <c r="D104" s="250"/>
      <c r="E104" s="278"/>
      <c r="F104" s="236"/>
      <c r="G104" s="237"/>
      <c r="H104" s="260"/>
      <c r="I104" s="261"/>
      <c r="J104" s="262"/>
      <c r="K104" s="262"/>
      <c r="L104" s="262"/>
      <c r="M104" s="263"/>
      <c r="N104" s="264"/>
      <c r="O104" s="263"/>
      <c r="P104" s="265"/>
      <c r="Q104" s="633"/>
      <c r="R104" s="490" t="str">
        <f t="shared" si="12"/>
        <v/>
      </c>
      <c r="S104" s="601"/>
      <c r="T104" s="250"/>
      <c r="U104" s="67"/>
      <c r="V104" s="250"/>
      <c r="W104" s="237"/>
      <c r="Y104" s="470">
        <f t="shared" si="13"/>
        <v>0</v>
      </c>
      <c r="Z104" s="471">
        <f t="shared" si="14"/>
        <v>0</v>
      </c>
      <c r="AH104" s="470">
        <f t="shared" si="15"/>
        <v>0</v>
      </c>
      <c r="AI104" s="471">
        <f t="shared" si="16"/>
        <v>0</v>
      </c>
    </row>
    <row r="105" spans="1:35" ht="15" customHeight="1" x14ac:dyDescent="0.25">
      <c r="A105" s="74"/>
      <c r="B105" s="75"/>
      <c r="C105" s="243"/>
      <c r="D105" s="250"/>
      <c r="E105" s="278"/>
      <c r="F105" s="236"/>
      <c r="G105" s="237"/>
      <c r="H105" s="260"/>
      <c r="I105" s="261"/>
      <c r="J105" s="262"/>
      <c r="K105" s="262"/>
      <c r="L105" s="262"/>
      <c r="M105" s="263"/>
      <c r="N105" s="264"/>
      <c r="O105" s="263"/>
      <c r="P105" s="265"/>
      <c r="Q105" s="633"/>
      <c r="R105" s="490" t="str">
        <f t="shared" si="12"/>
        <v/>
      </c>
      <c r="S105" s="601"/>
      <c r="T105" s="250"/>
      <c r="U105" s="67"/>
      <c r="V105" s="250"/>
      <c r="W105" s="237"/>
      <c r="Y105" s="470">
        <f t="shared" si="13"/>
        <v>0</v>
      </c>
      <c r="Z105" s="471">
        <f t="shared" si="14"/>
        <v>0</v>
      </c>
      <c r="AH105" s="470">
        <f t="shared" si="15"/>
        <v>0</v>
      </c>
      <c r="AI105" s="471">
        <f t="shared" si="16"/>
        <v>0</v>
      </c>
    </row>
    <row r="106" spans="1:35" ht="15" customHeight="1" x14ac:dyDescent="0.25">
      <c r="A106" s="74"/>
      <c r="B106" s="75"/>
      <c r="C106" s="243"/>
      <c r="D106" s="250"/>
      <c r="E106" s="278"/>
      <c r="F106" s="236"/>
      <c r="G106" s="237"/>
      <c r="H106" s="260"/>
      <c r="I106" s="261"/>
      <c r="J106" s="262"/>
      <c r="K106" s="262"/>
      <c r="L106" s="262"/>
      <c r="M106" s="263"/>
      <c r="N106" s="264"/>
      <c r="O106" s="263"/>
      <c r="P106" s="265"/>
      <c r="Q106" s="633"/>
      <c r="R106" s="490" t="str">
        <f t="shared" si="12"/>
        <v/>
      </c>
      <c r="S106" s="601"/>
      <c r="T106" s="250"/>
      <c r="U106" s="67"/>
      <c r="V106" s="250"/>
      <c r="W106" s="237"/>
      <c r="Y106" s="470">
        <f t="shared" si="13"/>
        <v>0</v>
      </c>
      <c r="Z106" s="471">
        <f t="shared" si="14"/>
        <v>0</v>
      </c>
      <c r="AH106" s="470">
        <f t="shared" si="15"/>
        <v>0</v>
      </c>
      <c r="AI106" s="471">
        <f t="shared" si="16"/>
        <v>0</v>
      </c>
    </row>
    <row r="107" spans="1:35" ht="15" customHeight="1" x14ac:dyDescent="0.25">
      <c r="A107" s="74"/>
      <c r="B107" s="75"/>
      <c r="C107" s="243"/>
      <c r="D107" s="250"/>
      <c r="E107" s="278"/>
      <c r="F107" s="236"/>
      <c r="G107" s="237"/>
      <c r="H107" s="260"/>
      <c r="I107" s="261"/>
      <c r="J107" s="262"/>
      <c r="K107" s="262"/>
      <c r="L107" s="262"/>
      <c r="M107" s="263"/>
      <c r="N107" s="264"/>
      <c r="O107" s="263"/>
      <c r="P107" s="265"/>
      <c r="Q107" s="633"/>
      <c r="R107" s="490" t="str">
        <f t="shared" si="12"/>
        <v/>
      </c>
      <c r="S107" s="601"/>
      <c r="T107" s="250"/>
      <c r="U107" s="67"/>
      <c r="V107" s="250"/>
      <c r="W107" s="237"/>
      <c r="Y107" s="470">
        <f t="shared" si="13"/>
        <v>0</v>
      </c>
      <c r="Z107" s="471">
        <f t="shared" si="14"/>
        <v>0</v>
      </c>
      <c r="AH107" s="470">
        <f t="shared" si="15"/>
        <v>0</v>
      </c>
      <c r="AI107" s="471">
        <f t="shared" si="16"/>
        <v>0</v>
      </c>
    </row>
    <row r="108" spans="1:35" ht="15" customHeight="1" x14ac:dyDescent="0.25">
      <c r="A108" s="74"/>
      <c r="B108" s="75"/>
      <c r="C108" s="243"/>
      <c r="D108" s="250"/>
      <c r="E108" s="278"/>
      <c r="F108" s="236"/>
      <c r="G108" s="237"/>
      <c r="H108" s="260"/>
      <c r="I108" s="261"/>
      <c r="J108" s="262"/>
      <c r="K108" s="262"/>
      <c r="L108" s="262"/>
      <c r="M108" s="263"/>
      <c r="N108" s="264"/>
      <c r="O108" s="263"/>
      <c r="P108" s="265"/>
      <c r="Q108" s="633"/>
      <c r="R108" s="490" t="str">
        <f t="shared" si="12"/>
        <v/>
      </c>
      <c r="S108" s="601"/>
      <c r="T108" s="250"/>
      <c r="U108" s="67"/>
      <c r="V108" s="250"/>
      <c r="W108" s="237"/>
      <c r="Y108" s="470">
        <f t="shared" si="13"/>
        <v>0</v>
      </c>
      <c r="Z108" s="471">
        <f t="shared" si="14"/>
        <v>0</v>
      </c>
      <c r="AH108" s="470">
        <f t="shared" si="15"/>
        <v>0</v>
      </c>
      <c r="AI108" s="471">
        <f t="shared" si="16"/>
        <v>0</v>
      </c>
    </row>
    <row r="109" spans="1:35" ht="15" customHeight="1" x14ac:dyDescent="0.25">
      <c r="A109" s="74"/>
      <c r="B109" s="75"/>
      <c r="C109" s="243"/>
      <c r="D109" s="250"/>
      <c r="E109" s="278"/>
      <c r="F109" s="236"/>
      <c r="G109" s="237"/>
      <c r="H109" s="260"/>
      <c r="I109" s="261"/>
      <c r="J109" s="262"/>
      <c r="K109" s="262"/>
      <c r="L109" s="262"/>
      <c r="M109" s="263"/>
      <c r="N109" s="264"/>
      <c r="O109" s="263"/>
      <c r="P109" s="265"/>
      <c r="Q109" s="633"/>
      <c r="R109" s="490" t="str">
        <f t="shared" si="12"/>
        <v/>
      </c>
      <c r="S109" s="601"/>
      <c r="T109" s="250"/>
      <c r="U109" s="67"/>
      <c r="V109" s="250"/>
      <c r="W109" s="237"/>
      <c r="Y109" s="470">
        <f t="shared" si="13"/>
        <v>0</v>
      </c>
      <c r="Z109" s="471">
        <f t="shared" si="14"/>
        <v>0</v>
      </c>
      <c r="AH109" s="470">
        <f t="shared" si="15"/>
        <v>0</v>
      </c>
      <c r="AI109" s="471">
        <f t="shared" si="16"/>
        <v>0</v>
      </c>
    </row>
    <row r="110" spans="1:35" ht="15" customHeight="1" x14ac:dyDescent="0.25">
      <c r="A110" s="74"/>
      <c r="B110" s="75"/>
      <c r="C110" s="243"/>
      <c r="D110" s="250"/>
      <c r="E110" s="278"/>
      <c r="F110" s="236"/>
      <c r="G110" s="237"/>
      <c r="H110" s="260"/>
      <c r="I110" s="261"/>
      <c r="J110" s="262"/>
      <c r="K110" s="262"/>
      <c r="L110" s="262"/>
      <c r="M110" s="263"/>
      <c r="N110" s="264"/>
      <c r="O110" s="263"/>
      <c r="P110" s="265"/>
      <c r="Q110" s="633"/>
      <c r="R110" s="490" t="str">
        <f t="shared" si="12"/>
        <v/>
      </c>
      <c r="S110" s="601"/>
      <c r="T110" s="250"/>
      <c r="U110" s="67"/>
      <c r="V110" s="250"/>
      <c r="W110" s="237"/>
      <c r="Y110" s="470">
        <f t="shared" si="13"/>
        <v>0</v>
      </c>
      <c r="Z110" s="471">
        <f t="shared" si="14"/>
        <v>0</v>
      </c>
      <c r="AH110" s="470">
        <f t="shared" si="15"/>
        <v>0</v>
      </c>
      <c r="AI110" s="471">
        <f t="shared" si="16"/>
        <v>0</v>
      </c>
    </row>
    <row r="111" spans="1:35" ht="15" customHeight="1" x14ac:dyDescent="0.25">
      <c r="A111" s="74"/>
      <c r="B111" s="75"/>
      <c r="C111" s="243"/>
      <c r="D111" s="250"/>
      <c r="E111" s="278"/>
      <c r="F111" s="236"/>
      <c r="G111" s="237"/>
      <c r="H111" s="260"/>
      <c r="I111" s="261"/>
      <c r="J111" s="262"/>
      <c r="K111" s="262"/>
      <c r="L111" s="262"/>
      <c r="M111" s="263"/>
      <c r="N111" s="264"/>
      <c r="O111" s="263"/>
      <c r="P111" s="265"/>
      <c r="Q111" s="633"/>
      <c r="R111" s="490" t="str">
        <f t="shared" si="12"/>
        <v/>
      </c>
      <c r="S111" s="601"/>
      <c r="T111" s="250"/>
      <c r="U111" s="67"/>
      <c r="V111" s="250"/>
      <c r="W111" s="237"/>
      <c r="Y111" s="470">
        <f t="shared" si="13"/>
        <v>0</v>
      </c>
      <c r="Z111" s="471">
        <f t="shared" si="14"/>
        <v>0</v>
      </c>
      <c r="AH111" s="470">
        <f t="shared" si="15"/>
        <v>0</v>
      </c>
      <c r="AI111" s="471">
        <f t="shared" si="16"/>
        <v>0</v>
      </c>
    </row>
    <row r="112" spans="1:35" ht="15" customHeight="1" x14ac:dyDescent="0.25">
      <c r="A112" s="74"/>
      <c r="B112" s="75"/>
      <c r="C112" s="243"/>
      <c r="D112" s="250"/>
      <c r="E112" s="278"/>
      <c r="F112" s="236"/>
      <c r="G112" s="237"/>
      <c r="H112" s="260"/>
      <c r="I112" s="261"/>
      <c r="J112" s="262"/>
      <c r="K112" s="262"/>
      <c r="L112" s="262"/>
      <c r="M112" s="263"/>
      <c r="N112" s="264"/>
      <c r="O112" s="263"/>
      <c r="P112" s="265"/>
      <c r="Q112" s="633"/>
      <c r="R112" s="490" t="str">
        <f t="shared" si="12"/>
        <v/>
      </c>
      <c r="S112" s="601"/>
      <c r="T112" s="250"/>
      <c r="U112" s="67"/>
      <c r="V112" s="250"/>
      <c r="W112" s="237"/>
      <c r="Y112" s="470">
        <f t="shared" si="13"/>
        <v>0</v>
      </c>
      <c r="Z112" s="471">
        <f t="shared" si="14"/>
        <v>0</v>
      </c>
      <c r="AH112" s="470">
        <f t="shared" si="15"/>
        <v>0</v>
      </c>
      <c r="AI112" s="471">
        <f t="shared" si="16"/>
        <v>0</v>
      </c>
    </row>
    <row r="113" spans="1:35" ht="15" customHeight="1" x14ac:dyDescent="0.25">
      <c r="A113" s="74"/>
      <c r="B113" s="75"/>
      <c r="C113" s="243"/>
      <c r="D113" s="250"/>
      <c r="E113" s="278"/>
      <c r="F113" s="236"/>
      <c r="G113" s="237"/>
      <c r="H113" s="260"/>
      <c r="I113" s="261"/>
      <c r="J113" s="262"/>
      <c r="K113" s="262"/>
      <c r="L113" s="262"/>
      <c r="M113" s="263"/>
      <c r="N113" s="264"/>
      <c r="O113" s="263"/>
      <c r="P113" s="265"/>
      <c r="Q113" s="633"/>
      <c r="R113" s="490" t="str">
        <f t="shared" si="12"/>
        <v/>
      </c>
      <c r="S113" s="601"/>
      <c r="T113" s="250"/>
      <c r="U113" s="67"/>
      <c r="V113" s="250"/>
      <c r="W113" s="237"/>
      <c r="Y113" s="470">
        <f t="shared" si="13"/>
        <v>0</v>
      </c>
      <c r="Z113" s="471">
        <f t="shared" si="14"/>
        <v>0</v>
      </c>
      <c r="AH113" s="470">
        <f t="shared" si="15"/>
        <v>0</v>
      </c>
      <c r="AI113" s="471">
        <f t="shared" si="16"/>
        <v>0</v>
      </c>
    </row>
    <row r="114" spans="1:35" ht="15" customHeight="1" x14ac:dyDescent="0.25">
      <c r="A114" s="74"/>
      <c r="B114" s="75"/>
      <c r="C114" s="243"/>
      <c r="D114" s="250"/>
      <c r="E114" s="278"/>
      <c r="F114" s="236"/>
      <c r="G114" s="237"/>
      <c r="H114" s="260"/>
      <c r="I114" s="261"/>
      <c r="J114" s="262"/>
      <c r="K114" s="262"/>
      <c r="L114" s="262"/>
      <c r="M114" s="263"/>
      <c r="N114" s="264"/>
      <c r="O114" s="263"/>
      <c r="P114" s="265"/>
      <c r="Q114" s="633"/>
      <c r="R114" s="490" t="str">
        <f t="shared" si="12"/>
        <v/>
      </c>
      <c r="S114" s="601"/>
      <c r="T114" s="250"/>
      <c r="U114" s="67"/>
      <c r="V114" s="250"/>
      <c r="W114" s="237"/>
      <c r="Y114" s="470">
        <f t="shared" si="13"/>
        <v>0</v>
      </c>
      <c r="Z114" s="471">
        <f t="shared" si="14"/>
        <v>0</v>
      </c>
      <c r="AH114" s="470">
        <f t="shared" si="15"/>
        <v>0</v>
      </c>
      <c r="AI114" s="471">
        <f t="shared" si="16"/>
        <v>0</v>
      </c>
    </row>
    <row r="115" spans="1:35" ht="15" customHeight="1" x14ac:dyDescent="0.25">
      <c r="A115" s="74"/>
      <c r="B115" s="75"/>
      <c r="C115" s="243"/>
      <c r="D115" s="250"/>
      <c r="E115" s="278"/>
      <c r="F115" s="236"/>
      <c r="G115" s="237"/>
      <c r="H115" s="260"/>
      <c r="I115" s="261"/>
      <c r="J115" s="262"/>
      <c r="K115" s="262"/>
      <c r="L115" s="262"/>
      <c r="M115" s="263"/>
      <c r="N115" s="264"/>
      <c r="O115" s="263"/>
      <c r="P115" s="265"/>
      <c r="Q115" s="633"/>
      <c r="R115" s="490" t="str">
        <f t="shared" si="12"/>
        <v/>
      </c>
      <c r="S115" s="601"/>
      <c r="T115" s="250"/>
      <c r="U115" s="67"/>
      <c r="V115" s="250"/>
      <c r="W115" s="237"/>
      <c r="Y115" s="470">
        <f t="shared" si="13"/>
        <v>0</v>
      </c>
      <c r="Z115" s="471">
        <f t="shared" si="14"/>
        <v>0</v>
      </c>
      <c r="AH115" s="470">
        <f t="shared" si="15"/>
        <v>0</v>
      </c>
      <c r="AI115" s="471">
        <f t="shared" si="16"/>
        <v>0</v>
      </c>
    </row>
    <row r="116" spans="1:35" ht="15" customHeight="1" x14ac:dyDescent="0.25">
      <c r="A116" s="74"/>
      <c r="B116" s="75"/>
      <c r="C116" s="243"/>
      <c r="D116" s="250"/>
      <c r="E116" s="278"/>
      <c r="F116" s="236"/>
      <c r="G116" s="237"/>
      <c r="H116" s="260"/>
      <c r="I116" s="261"/>
      <c r="J116" s="262"/>
      <c r="K116" s="262"/>
      <c r="L116" s="262"/>
      <c r="M116" s="263"/>
      <c r="N116" s="264"/>
      <c r="O116" s="263"/>
      <c r="P116" s="265"/>
      <c r="Q116" s="633"/>
      <c r="R116" s="490" t="str">
        <f t="shared" si="12"/>
        <v/>
      </c>
      <c r="S116" s="601"/>
      <c r="T116" s="250"/>
      <c r="U116" s="67"/>
      <c r="V116" s="250"/>
      <c r="W116" s="237"/>
      <c r="Y116" s="470">
        <f t="shared" si="13"/>
        <v>0</v>
      </c>
      <c r="Z116" s="471">
        <f t="shared" si="14"/>
        <v>0</v>
      </c>
      <c r="AH116" s="470">
        <f t="shared" si="15"/>
        <v>0</v>
      </c>
      <c r="AI116" s="471">
        <f t="shared" si="16"/>
        <v>0</v>
      </c>
    </row>
    <row r="117" spans="1:35" ht="15" customHeight="1" x14ac:dyDescent="0.25">
      <c r="A117" s="74"/>
      <c r="B117" s="75"/>
      <c r="C117" s="243"/>
      <c r="D117" s="250"/>
      <c r="E117" s="278"/>
      <c r="F117" s="236"/>
      <c r="G117" s="237"/>
      <c r="H117" s="260"/>
      <c r="I117" s="261"/>
      <c r="J117" s="262"/>
      <c r="K117" s="262"/>
      <c r="L117" s="262"/>
      <c r="M117" s="263"/>
      <c r="N117" s="264"/>
      <c r="O117" s="263"/>
      <c r="P117" s="265"/>
      <c r="Q117" s="633"/>
      <c r="R117" s="490" t="str">
        <f t="shared" si="12"/>
        <v/>
      </c>
      <c r="S117" s="601"/>
      <c r="T117" s="250"/>
      <c r="U117" s="67"/>
      <c r="V117" s="250"/>
      <c r="W117" s="237"/>
      <c r="Y117" s="470">
        <f t="shared" si="13"/>
        <v>0</v>
      </c>
      <c r="Z117" s="471">
        <f t="shared" si="14"/>
        <v>0</v>
      </c>
      <c r="AH117" s="470">
        <f t="shared" si="15"/>
        <v>0</v>
      </c>
      <c r="AI117" s="471">
        <f t="shared" si="16"/>
        <v>0</v>
      </c>
    </row>
    <row r="118" spans="1:35" ht="15" customHeight="1" x14ac:dyDescent="0.25">
      <c r="A118" s="74"/>
      <c r="B118" s="75"/>
      <c r="C118" s="243"/>
      <c r="D118" s="250"/>
      <c r="E118" s="278"/>
      <c r="F118" s="236"/>
      <c r="G118" s="237"/>
      <c r="H118" s="260"/>
      <c r="I118" s="261"/>
      <c r="J118" s="262"/>
      <c r="K118" s="262"/>
      <c r="L118" s="262"/>
      <c r="M118" s="263"/>
      <c r="N118" s="264"/>
      <c r="O118" s="263"/>
      <c r="P118" s="265"/>
      <c r="Q118" s="633"/>
      <c r="R118" s="490" t="str">
        <f t="shared" si="12"/>
        <v/>
      </c>
      <c r="S118" s="601"/>
      <c r="T118" s="250"/>
      <c r="U118" s="67"/>
      <c r="V118" s="250"/>
      <c r="W118" s="237"/>
      <c r="Y118" s="470">
        <f t="shared" si="13"/>
        <v>0</v>
      </c>
      <c r="Z118" s="471">
        <f t="shared" si="14"/>
        <v>0</v>
      </c>
      <c r="AH118" s="470">
        <f t="shared" si="15"/>
        <v>0</v>
      </c>
      <c r="AI118" s="471">
        <f t="shared" si="16"/>
        <v>0</v>
      </c>
    </row>
    <row r="119" spans="1:35" ht="15" customHeight="1" x14ac:dyDescent="0.25">
      <c r="A119" s="74"/>
      <c r="B119" s="75"/>
      <c r="C119" s="243"/>
      <c r="D119" s="250"/>
      <c r="E119" s="278"/>
      <c r="F119" s="236"/>
      <c r="G119" s="237"/>
      <c r="H119" s="260"/>
      <c r="I119" s="261"/>
      <c r="J119" s="262"/>
      <c r="K119" s="262"/>
      <c r="L119" s="262"/>
      <c r="M119" s="263"/>
      <c r="N119" s="264"/>
      <c r="O119" s="263"/>
      <c r="P119" s="265"/>
      <c r="Q119" s="633"/>
      <c r="R119" s="490" t="str">
        <f t="shared" si="12"/>
        <v/>
      </c>
      <c r="S119" s="601"/>
      <c r="T119" s="250"/>
      <c r="U119" s="67"/>
      <c r="V119" s="250"/>
      <c r="W119" s="237"/>
      <c r="Y119" s="470">
        <f t="shared" si="13"/>
        <v>0</v>
      </c>
      <c r="Z119" s="471">
        <f t="shared" si="14"/>
        <v>0</v>
      </c>
      <c r="AH119" s="470">
        <f t="shared" si="15"/>
        <v>0</v>
      </c>
      <c r="AI119" s="471">
        <f t="shared" si="16"/>
        <v>0</v>
      </c>
    </row>
    <row r="120" spans="1:35" ht="15" customHeight="1" x14ac:dyDescent="0.25">
      <c r="A120" s="74"/>
      <c r="B120" s="75"/>
      <c r="C120" s="243"/>
      <c r="D120" s="250"/>
      <c r="E120" s="278"/>
      <c r="F120" s="236"/>
      <c r="G120" s="237"/>
      <c r="H120" s="260"/>
      <c r="I120" s="261"/>
      <c r="J120" s="262"/>
      <c r="K120" s="262"/>
      <c r="L120" s="262"/>
      <c r="M120" s="263"/>
      <c r="N120" s="264"/>
      <c r="O120" s="263"/>
      <c r="P120" s="265"/>
      <c r="Q120" s="633"/>
      <c r="R120" s="490" t="str">
        <f t="shared" si="12"/>
        <v/>
      </c>
      <c r="S120" s="601"/>
      <c r="T120" s="250"/>
      <c r="U120" s="67"/>
      <c r="V120" s="250"/>
      <c r="W120" s="237"/>
      <c r="Y120" s="470">
        <f t="shared" si="13"/>
        <v>0</v>
      </c>
      <c r="Z120" s="471">
        <f t="shared" si="14"/>
        <v>0</v>
      </c>
      <c r="AH120" s="470">
        <f t="shared" si="15"/>
        <v>0</v>
      </c>
      <c r="AI120" s="471">
        <f t="shared" si="16"/>
        <v>0</v>
      </c>
    </row>
    <row r="121" spans="1:35" ht="15" customHeight="1" x14ac:dyDescent="0.25">
      <c r="A121" s="74"/>
      <c r="B121" s="75"/>
      <c r="C121" s="243"/>
      <c r="D121" s="250"/>
      <c r="E121" s="278"/>
      <c r="F121" s="236"/>
      <c r="G121" s="237"/>
      <c r="H121" s="260"/>
      <c r="I121" s="261"/>
      <c r="J121" s="262"/>
      <c r="K121" s="262"/>
      <c r="L121" s="262"/>
      <c r="M121" s="263"/>
      <c r="N121" s="264"/>
      <c r="O121" s="263"/>
      <c r="P121" s="265"/>
      <c r="Q121" s="633"/>
      <c r="R121" s="490" t="str">
        <f t="shared" si="12"/>
        <v/>
      </c>
      <c r="S121" s="601"/>
      <c r="T121" s="250"/>
      <c r="U121" s="67"/>
      <c r="V121" s="250"/>
      <c r="W121" s="237"/>
      <c r="Y121" s="470">
        <f t="shared" si="13"/>
        <v>0</v>
      </c>
      <c r="Z121" s="471">
        <f t="shared" si="14"/>
        <v>0</v>
      </c>
      <c r="AH121" s="470">
        <f t="shared" si="15"/>
        <v>0</v>
      </c>
      <c r="AI121" s="471">
        <f t="shared" si="16"/>
        <v>0</v>
      </c>
    </row>
    <row r="122" spans="1:35" ht="15" customHeight="1" x14ac:dyDescent="0.25">
      <c r="A122" s="74"/>
      <c r="B122" s="75"/>
      <c r="C122" s="243"/>
      <c r="D122" s="250"/>
      <c r="E122" s="278"/>
      <c r="F122" s="236"/>
      <c r="G122" s="237"/>
      <c r="H122" s="260"/>
      <c r="I122" s="261"/>
      <c r="J122" s="262"/>
      <c r="K122" s="262"/>
      <c r="L122" s="262"/>
      <c r="M122" s="263"/>
      <c r="N122" s="264"/>
      <c r="O122" s="263"/>
      <c r="P122" s="265"/>
      <c r="Q122" s="633"/>
      <c r="R122" s="490" t="str">
        <f t="shared" si="12"/>
        <v/>
      </c>
      <c r="S122" s="601"/>
      <c r="T122" s="250"/>
      <c r="U122" s="67"/>
      <c r="V122" s="250"/>
      <c r="W122" s="237"/>
      <c r="Y122" s="470">
        <f t="shared" si="13"/>
        <v>0</v>
      </c>
      <c r="Z122" s="471">
        <f t="shared" si="14"/>
        <v>0</v>
      </c>
      <c r="AH122" s="470">
        <f t="shared" si="15"/>
        <v>0</v>
      </c>
      <c r="AI122" s="471">
        <f t="shared" si="16"/>
        <v>0</v>
      </c>
    </row>
    <row r="123" spans="1:35" ht="15" customHeight="1" x14ac:dyDescent="0.25">
      <c r="A123" s="74"/>
      <c r="B123" s="75"/>
      <c r="C123" s="243"/>
      <c r="D123" s="250"/>
      <c r="E123" s="278"/>
      <c r="F123" s="236"/>
      <c r="G123" s="237"/>
      <c r="H123" s="260"/>
      <c r="I123" s="261"/>
      <c r="J123" s="262"/>
      <c r="K123" s="262"/>
      <c r="L123" s="262"/>
      <c r="M123" s="263"/>
      <c r="N123" s="264"/>
      <c r="O123" s="263"/>
      <c r="P123" s="265"/>
      <c r="Q123" s="633"/>
      <c r="R123" s="490" t="str">
        <f t="shared" si="12"/>
        <v/>
      </c>
      <c r="S123" s="601"/>
      <c r="T123" s="250"/>
      <c r="U123" s="67"/>
      <c r="V123" s="250"/>
      <c r="W123" s="237"/>
      <c r="Y123" s="470">
        <f t="shared" si="13"/>
        <v>0</v>
      </c>
      <c r="Z123" s="471">
        <f t="shared" si="14"/>
        <v>0</v>
      </c>
      <c r="AH123" s="470">
        <f t="shared" si="15"/>
        <v>0</v>
      </c>
      <c r="AI123" s="471">
        <f t="shared" si="16"/>
        <v>0</v>
      </c>
    </row>
    <row r="124" spans="1:35" ht="15" customHeight="1" x14ac:dyDescent="0.25">
      <c r="A124" s="74"/>
      <c r="B124" s="75"/>
      <c r="C124" s="243"/>
      <c r="D124" s="250"/>
      <c r="E124" s="278"/>
      <c r="F124" s="236"/>
      <c r="G124" s="237"/>
      <c r="H124" s="260"/>
      <c r="I124" s="261"/>
      <c r="J124" s="262"/>
      <c r="K124" s="262"/>
      <c r="L124" s="262"/>
      <c r="M124" s="263"/>
      <c r="N124" s="264"/>
      <c r="O124" s="263"/>
      <c r="P124" s="265"/>
      <c r="Q124" s="633"/>
      <c r="R124" s="490" t="str">
        <f t="shared" si="12"/>
        <v/>
      </c>
      <c r="S124" s="601"/>
      <c r="T124" s="250"/>
      <c r="U124" s="67"/>
      <c r="V124" s="250"/>
      <c r="W124" s="237"/>
      <c r="Y124" s="470">
        <f t="shared" si="13"/>
        <v>0</v>
      </c>
      <c r="Z124" s="471">
        <f t="shared" si="14"/>
        <v>0</v>
      </c>
      <c r="AH124" s="470">
        <f t="shared" si="15"/>
        <v>0</v>
      </c>
      <c r="AI124" s="471">
        <f t="shared" si="16"/>
        <v>0</v>
      </c>
    </row>
    <row r="125" spans="1:35" ht="15" customHeight="1" x14ac:dyDescent="0.25">
      <c r="A125" s="74"/>
      <c r="B125" s="75"/>
      <c r="C125" s="243"/>
      <c r="D125" s="250"/>
      <c r="E125" s="278"/>
      <c r="F125" s="236"/>
      <c r="G125" s="237"/>
      <c r="H125" s="260"/>
      <c r="I125" s="261"/>
      <c r="J125" s="262"/>
      <c r="K125" s="262"/>
      <c r="L125" s="262"/>
      <c r="M125" s="263"/>
      <c r="N125" s="264"/>
      <c r="O125" s="263"/>
      <c r="P125" s="265"/>
      <c r="Q125" s="633"/>
      <c r="R125" s="490" t="str">
        <f t="shared" si="12"/>
        <v/>
      </c>
      <c r="S125" s="601"/>
      <c r="T125" s="250"/>
      <c r="U125" s="67"/>
      <c r="V125" s="250"/>
      <c r="W125" s="237"/>
      <c r="Y125" s="470">
        <f t="shared" si="13"/>
        <v>0</v>
      </c>
      <c r="Z125" s="471">
        <f t="shared" si="14"/>
        <v>0</v>
      </c>
      <c r="AH125" s="470">
        <f t="shared" si="15"/>
        <v>0</v>
      </c>
      <c r="AI125" s="471">
        <f t="shared" si="16"/>
        <v>0</v>
      </c>
    </row>
    <row r="126" spans="1:35" ht="15" customHeight="1" x14ac:dyDescent="0.25">
      <c r="A126" s="74"/>
      <c r="B126" s="75"/>
      <c r="C126" s="243"/>
      <c r="D126" s="250"/>
      <c r="E126" s="278"/>
      <c r="F126" s="236"/>
      <c r="G126" s="237"/>
      <c r="H126" s="260"/>
      <c r="I126" s="261"/>
      <c r="J126" s="262"/>
      <c r="K126" s="262"/>
      <c r="L126" s="262"/>
      <c r="M126" s="263"/>
      <c r="N126" s="264"/>
      <c r="O126" s="263"/>
      <c r="P126" s="265"/>
      <c r="Q126" s="633"/>
      <c r="R126" s="490" t="str">
        <f t="shared" si="12"/>
        <v/>
      </c>
      <c r="S126" s="601"/>
      <c r="T126" s="250"/>
      <c r="U126" s="67"/>
      <c r="V126" s="250"/>
      <c r="W126" s="237"/>
      <c r="Y126" s="470">
        <f t="shared" si="13"/>
        <v>0</v>
      </c>
      <c r="Z126" s="471">
        <f t="shared" si="14"/>
        <v>0</v>
      </c>
      <c r="AH126" s="470">
        <f t="shared" si="15"/>
        <v>0</v>
      </c>
      <c r="AI126" s="471">
        <f t="shared" si="16"/>
        <v>0</v>
      </c>
    </row>
    <row r="127" spans="1:35" ht="15" customHeight="1" x14ac:dyDescent="0.25">
      <c r="A127" s="74"/>
      <c r="B127" s="75"/>
      <c r="C127" s="243"/>
      <c r="D127" s="250"/>
      <c r="E127" s="278"/>
      <c r="F127" s="236"/>
      <c r="G127" s="237"/>
      <c r="H127" s="260"/>
      <c r="I127" s="261"/>
      <c r="J127" s="262"/>
      <c r="K127" s="262"/>
      <c r="L127" s="262"/>
      <c r="M127" s="263"/>
      <c r="N127" s="264"/>
      <c r="O127" s="263"/>
      <c r="P127" s="265"/>
      <c r="Q127" s="633"/>
      <c r="R127" s="490" t="str">
        <f t="shared" si="12"/>
        <v/>
      </c>
      <c r="S127" s="601"/>
      <c r="T127" s="250"/>
      <c r="U127" s="67"/>
      <c r="V127" s="250"/>
      <c r="W127" s="237"/>
      <c r="Y127" s="470">
        <f t="shared" si="13"/>
        <v>0</v>
      </c>
      <c r="Z127" s="471">
        <f t="shared" si="14"/>
        <v>0</v>
      </c>
      <c r="AH127" s="470">
        <f t="shared" si="15"/>
        <v>0</v>
      </c>
      <c r="AI127" s="471">
        <f t="shared" si="16"/>
        <v>0</v>
      </c>
    </row>
    <row r="128" spans="1:35" ht="15" customHeight="1" x14ac:dyDescent="0.25">
      <c r="A128" s="74"/>
      <c r="B128" s="75"/>
      <c r="C128" s="243"/>
      <c r="D128" s="250"/>
      <c r="E128" s="278"/>
      <c r="F128" s="236"/>
      <c r="G128" s="237"/>
      <c r="H128" s="260"/>
      <c r="I128" s="261"/>
      <c r="J128" s="262"/>
      <c r="K128" s="262"/>
      <c r="L128" s="262"/>
      <c r="M128" s="263"/>
      <c r="N128" s="264"/>
      <c r="O128" s="263"/>
      <c r="P128" s="265"/>
      <c r="Q128" s="633"/>
      <c r="R128" s="490" t="str">
        <f t="shared" si="12"/>
        <v/>
      </c>
      <c r="S128" s="601"/>
      <c r="T128" s="250"/>
      <c r="U128" s="67"/>
      <c r="V128" s="250"/>
      <c r="W128" s="237"/>
      <c r="Y128" s="470">
        <f t="shared" si="13"/>
        <v>0</v>
      </c>
      <c r="Z128" s="471">
        <f t="shared" si="14"/>
        <v>0</v>
      </c>
      <c r="AH128" s="470">
        <f t="shared" si="15"/>
        <v>0</v>
      </c>
      <c r="AI128" s="471">
        <f t="shared" si="16"/>
        <v>0</v>
      </c>
    </row>
    <row r="129" spans="1:35" ht="15" customHeight="1" x14ac:dyDescent="0.25">
      <c r="A129" s="74"/>
      <c r="B129" s="75"/>
      <c r="C129" s="243"/>
      <c r="D129" s="250"/>
      <c r="E129" s="278"/>
      <c r="F129" s="236"/>
      <c r="G129" s="237"/>
      <c r="H129" s="260"/>
      <c r="I129" s="261"/>
      <c r="J129" s="262"/>
      <c r="K129" s="262"/>
      <c r="L129" s="262"/>
      <c r="M129" s="263"/>
      <c r="N129" s="264"/>
      <c r="O129" s="263"/>
      <c r="P129" s="265"/>
      <c r="Q129" s="633"/>
      <c r="R129" s="490" t="str">
        <f t="shared" si="12"/>
        <v/>
      </c>
      <c r="S129" s="601"/>
      <c r="T129" s="250"/>
      <c r="U129" s="67"/>
      <c r="V129" s="250"/>
      <c r="W129" s="237"/>
      <c r="Y129" s="470">
        <f t="shared" si="13"/>
        <v>0</v>
      </c>
      <c r="Z129" s="471">
        <f t="shared" si="14"/>
        <v>0</v>
      </c>
      <c r="AH129" s="470">
        <f t="shared" si="15"/>
        <v>0</v>
      </c>
      <c r="AI129" s="471">
        <f t="shared" si="16"/>
        <v>0</v>
      </c>
    </row>
    <row r="130" spans="1:35" ht="15" customHeight="1" x14ac:dyDescent="0.25">
      <c r="A130" s="74"/>
      <c r="B130" s="75"/>
      <c r="C130" s="243"/>
      <c r="D130" s="250"/>
      <c r="E130" s="278"/>
      <c r="F130" s="236"/>
      <c r="G130" s="237"/>
      <c r="H130" s="260"/>
      <c r="I130" s="261"/>
      <c r="J130" s="262"/>
      <c r="K130" s="262"/>
      <c r="L130" s="262"/>
      <c r="M130" s="263"/>
      <c r="N130" s="264"/>
      <c r="O130" s="263"/>
      <c r="P130" s="265"/>
      <c r="Q130" s="633"/>
      <c r="R130" s="490" t="str">
        <f t="shared" si="12"/>
        <v/>
      </c>
      <c r="S130" s="601"/>
      <c r="T130" s="250"/>
      <c r="U130" s="67"/>
      <c r="V130" s="250"/>
      <c r="W130" s="237"/>
      <c r="Y130" s="470">
        <f t="shared" si="13"/>
        <v>0</v>
      </c>
      <c r="Z130" s="471">
        <f t="shared" si="14"/>
        <v>0</v>
      </c>
      <c r="AH130" s="470">
        <f t="shared" si="15"/>
        <v>0</v>
      </c>
      <c r="AI130" s="471">
        <f t="shared" si="16"/>
        <v>0</v>
      </c>
    </row>
    <row r="131" spans="1:35" ht="15" customHeight="1" x14ac:dyDescent="0.25">
      <c r="A131" s="74"/>
      <c r="B131" s="75"/>
      <c r="C131" s="243"/>
      <c r="D131" s="250"/>
      <c r="E131" s="278"/>
      <c r="F131" s="236"/>
      <c r="G131" s="237"/>
      <c r="H131" s="260"/>
      <c r="I131" s="261"/>
      <c r="J131" s="262"/>
      <c r="K131" s="262"/>
      <c r="L131" s="262"/>
      <c r="M131" s="263"/>
      <c r="N131" s="264"/>
      <c r="O131" s="263"/>
      <c r="P131" s="265"/>
      <c r="Q131" s="633"/>
      <c r="R131" s="490" t="str">
        <f t="shared" si="12"/>
        <v/>
      </c>
      <c r="S131" s="601"/>
      <c r="T131" s="250"/>
      <c r="U131" s="67"/>
      <c r="V131" s="250"/>
      <c r="W131" s="237"/>
      <c r="Y131" s="470">
        <f t="shared" si="13"/>
        <v>0</v>
      </c>
      <c r="Z131" s="471">
        <f t="shared" si="14"/>
        <v>0</v>
      </c>
      <c r="AH131" s="470">
        <f t="shared" si="15"/>
        <v>0</v>
      </c>
      <c r="AI131" s="471">
        <f t="shared" si="16"/>
        <v>0</v>
      </c>
    </row>
    <row r="132" spans="1:35" ht="15" customHeight="1" x14ac:dyDescent="0.25">
      <c r="A132" s="74"/>
      <c r="B132" s="75"/>
      <c r="C132" s="243"/>
      <c r="D132" s="250"/>
      <c r="E132" s="278"/>
      <c r="F132" s="236"/>
      <c r="G132" s="237"/>
      <c r="H132" s="260"/>
      <c r="I132" s="261"/>
      <c r="J132" s="262"/>
      <c r="K132" s="262"/>
      <c r="L132" s="262"/>
      <c r="M132" s="263"/>
      <c r="N132" s="264"/>
      <c r="O132" s="263"/>
      <c r="P132" s="265"/>
      <c r="Q132" s="633"/>
      <c r="R132" s="490" t="str">
        <f t="shared" si="12"/>
        <v/>
      </c>
      <c r="S132" s="601"/>
      <c r="T132" s="250"/>
      <c r="U132" s="67"/>
      <c r="V132" s="250"/>
      <c r="W132" s="237"/>
      <c r="Y132" s="470">
        <f t="shared" si="13"/>
        <v>0</v>
      </c>
      <c r="Z132" s="471">
        <f t="shared" si="14"/>
        <v>0</v>
      </c>
      <c r="AH132" s="470">
        <f t="shared" si="15"/>
        <v>0</v>
      </c>
      <c r="AI132" s="471">
        <f t="shared" si="16"/>
        <v>0</v>
      </c>
    </row>
    <row r="133" spans="1:35" ht="15" customHeight="1" x14ac:dyDescent="0.25">
      <c r="A133" s="74"/>
      <c r="B133" s="75"/>
      <c r="C133" s="243"/>
      <c r="D133" s="250"/>
      <c r="E133" s="278"/>
      <c r="F133" s="236"/>
      <c r="G133" s="237"/>
      <c r="H133" s="260"/>
      <c r="I133" s="261"/>
      <c r="J133" s="262"/>
      <c r="K133" s="262"/>
      <c r="L133" s="262"/>
      <c r="M133" s="263"/>
      <c r="N133" s="264"/>
      <c r="O133" s="263"/>
      <c r="P133" s="265"/>
      <c r="Q133" s="633"/>
      <c r="R133" s="490" t="str">
        <f t="shared" si="12"/>
        <v/>
      </c>
      <c r="S133" s="601"/>
      <c r="T133" s="250"/>
      <c r="U133" s="67"/>
      <c r="V133" s="250"/>
      <c r="W133" s="237"/>
      <c r="Y133" s="470">
        <f t="shared" si="13"/>
        <v>0</v>
      </c>
      <c r="Z133" s="471">
        <f t="shared" si="14"/>
        <v>0</v>
      </c>
      <c r="AH133" s="470">
        <f t="shared" si="15"/>
        <v>0</v>
      </c>
      <c r="AI133" s="471">
        <f t="shared" si="16"/>
        <v>0</v>
      </c>
    </row>
    <row r="134" spans="1:35" ht="15" customHeight="1" x14ac:dyDescent="0.25">
      <c r="A134" s="74"/>
      <c r="B134" s="75"/>
      <c r="C134" s="243"/>
      <c r="D134" s="250"/>
      <c r="E134" s="278"/>
      <c r="F134" s="236"/>
      <c r="G134" s="237"/>
      <c r="H134" s="260"/>
      <c r="I134" s="261"/>
      <c r="J134" s="262"/>
      <c r="K134" s="262"/>
      <c r="L134" s="262"/>
      <c r="M134" s="263"/>
      <c r="N134" s="264"/>
      <c r="O134" s="263"/>
      <c r="P134" s="265"/>
      <c r="Q134" s="633"/>
      <c r="R134" s="490" t="str">
        <f t="shared" si="12"/>
        <v/>
      </c>
      <c r="S134" s="601"/>
      <c r="T134" s="250"/>
      <c r="U134" s="67"/>
      <c r="V134" s="250"/>
      <c r="W134" s="237"/>
      <c r="Y134" s="470">
        <f t="shared" si="13"/>
        <v>0</v>
      </c>
      <c r="Z134" s="471">
        <f t="shared" si="14"/>
        <v>0</v>
      </c>
      <c r="AH134" s="470">
        <f t="shared" si="15"/>
        <v>0</v>
      </c>
      <c r="AI134" s="471">
        <f t="shared" si="16"/>
        <v>0</v>
      </c>
    </row>
    <row r="135" spans="1:35" ht="15" customHeight="1" x14ac:dyDescent="0.25">
      <c r="A135" s="74"/>
      <c r="B135" s="75"/>
      <c r="C135" s="243"/>
      <c r="D135" s="250"/>
      <c r="E135" s="278"/>
      <c r="F135" s="236"/>
      <c r="G135" s="237"/>
      <c r="H135" s="260"/>
      <c r="I135" s="261"/>
      <c r="J135" s="262"/>
      <c r="K135" s="262"/>
      <c r="L135" s="262"/>
      <c r="M135" s="263"/>
      <c r="N135" s="264"/>
      <c r="O135" s="263"/>
      <c r="P135" s="265"/>
      <c r="Q135" s="633"/>
      <c r="R135" s="490" t="str">
        <f t="shared" si="12"/>
        <v/>
      </c>
      <c r="S135" s="601"/>
      <c r="T135" s="250"/>
      <c r="U135" s="67"/>
      <c r="V135" s="250"/>
      <c r="W135" s="237"/>
      <c r="Y135" s="470">
        <f t="shared" si="13"/>
        <v>0</v>
      </c>
      <c r="Z135" s="471">
        <f t="shared" si="14"/>
        <v>0</v>
      </c>
      <c r="AH135" s="470">
        <f t="shared" si="15"/>
        <v>0</v>
      </c>
      <c r="AI135" s="471">
        <f t="shared" si="16"/>
        <v>0</v>
      </c>
    </row>
    <row r="136" spans="1:35" ht="15" customHeight="1" x14ac:dyDescent="0.25">
      <c r="A136" s="74"/>
      <c r="B136" s="75"/>
      <c r="C136" s="243"/>
      <c r="D136" s="250"/>
      <c r="E136" s="278"/>
      <c r="F136" s="236"/>
      <c r="G136" s="237"/>
      <c r="H136" s="260"/>
      <c r="I136" s="261"/>
      <c r="J136" s="262"/>
      <c r="K136" s="262"/>
      <c r="L136" s="262"/>
      <c r="M136" s="263"/>
      <c r="N136" s="264"/>
      <c r="O136" s="263"/>
      <c r="P136" s="265"/>
      <c r="Q136" s="633"/>
      <c r="R136" s="490" t="str">
        <f t="shared" si="12"/>
        <v/>
      </c>
      <c r="S136" s="601"/>
      <c r="T136" s="250"/>
      <c r="U136" s="67"/>
      <c r="V136" s="250"/>
      <c r="W136" s="237"/>
      <c r="Y136" s="470">
        <f t="shared" si="13"/>
        <v>0</v>
      </c>
      <c r="Z136" s="471">
        <f t="shared" si="14"/>
        <v>0</v>
      </c>
      <c r="AH136" s="470">
        <f t="shared" si="15"/>
        <v>0</v>
      </c>
      <c r="AI136" s="471">
        <f t="shared" si="16"/>
        <v>0</v>
      </c>
    </row>
    <row r="137" spans="1:35" ht="15" customHeight="1" x14ac:dyDescent="0.25">
      <c r="A137" s="74"/>
      <c r="B137" s="75"/>
      <c r="C137" s="243"/>
      <c r="D137" s="250"/>
      <c r="E137" s="278"/>
      <c r="F137" s="236"/>
      <c r="G137" s="237"/>
      <c r="H137" s="260"/>
      <c r="I137" s="261"/>
      <c r="J137" s="262"/>
      <c r="K137" s="262"/>
      <c r="L137" s="262"/>
      <c r="M137" s="263"/>
      <c r="N137" s="264"/>
      <c r="O137" s="263"/>
      <c r="P137" s="265"/>
      <c r="Q137" s="633"/>
      <c r="R137" s="490" t="str">
        <f t="shared" si="12"/>
        <v/>
      </c>
      <c r="S137" s="601"/>
      <c r="T137" s="250"/>
      <c r="U137" s="67"/>
      <c r="V137" s="250"/>
      <c r="W137" s="237"/>
      <c r="Y137" s="470">
        <f t="shared" si="13"/>
        <v>0</v>
      </c>
      <c r="Z137" s="471">
        <f t="shared" si="14"/>
        <v>0</v>
      </c>
      <c r="AH137" s="470">
        <f t="shared" si="15"/>
        <v>0</v>
      </c>
      <c r="AI137" s="471">
        <f t="shared" si="16"/>
        <v>0</v>
      </c>
    </row>
    <row r="138" spans="1:35" ht="15" customHeight="1" x14ac:dyDescent="0.25">
      <c r="A138" s="74"/>
      <c r="B138" s="75"/>
      <c r="C138" s="243"/>
      <c r="D138" s="250"/>
      <c r="E138" s="278"/>
      <c r="F138" s="236"/>
      <c r="G138" s="237"/>
      <c r="H138" s="260"/>
      <c r="I138" s="261"/>
      <c r="J138" s="262"/>
      <c r="K138" s="262"/>
      <c r="L138" s="262"/>
      <c r="M138" s="263"/>
      <c r="N138" s="264"/>
      <c r="O138" s="263"/>
      <c r="P138" s="265"/>
      <c r="Q138" s="633"/>
      <c r="R138" s="490" t="str">
        <f t="shared" si="12"/>
        <v/>
      </c>
      <c r="S138" s="601"/>
      <c r="T138" s="250"/>
      <c r="U138" s="67"/>
      <c r="V138" s="250"/>
      <c r="W138" s="237"/>
      <c r="Y138" s="470">
        <f t="shared" si="13"/>
        <v>0</v>
      </c>
      <c r="Z138" s="471">
        <f t="shared" si="14"/>
        <v>0</v>
      </c>
      <c r="AH138" s="470">
        <f t="shared" si="15"/>
        <v>0</v>
      </c>
      <c r="AI138" s="471">
        <f t="shared" si="16"/>
        <v>0</v>
      </c>
    </row>
    <row r="139" spans="1:35" ht="15" customHeight="1" x14ac:dyDescent="0.25">
      <c r="A139" s="74"/>
      <c r="B139" s="75"/>
      <c r="C139" s="243"/>
      <c r="D139" s="250"/>
      <c r="E139" s="278"/>
      <c r="F139" s="236"/>
      <c r="G139" s="237"/>
      <c r="H139" s="260"/>
      <c r="I139" s="261"/>
      <c r="J139" s="262"/>
      <c r="K139" s="262"/>
      <c r="L139" s="262"/>
      <c r="M139" s="263"/>
      <c r="N139" s="264"/>
      <c r="O139" s="263"/>
      <c r="P139" s="265"/>
      <c r="Q139" s="633"/>
      <c r="R139" s="490" t="str">
        <f t="shared" si="12"/>
        <v/>
      </c>
      <c r="S139" s="601"/>
      <c r="T139" s="250"/>
      <c r="U139" s="67"/>
      <c r="V139" s="250"/>
      <c r="W139" s="237"/>
      <c r="Y139" s="470">
        <f t="shared" si="13"/>
        <v>0</v>
      </c>
      <c r="Z139" s="471">
        <f t="shared" si="14"/>
        <v>0</v>
      </c>
      <c r="AH139" s="470">
        <f t="shared" si="15"/>
        <v>0</v>
      </c>
      <c r="AI139" s="471">
        <f t="shared" si="16"/>
        <v>0</v>
      </c>
    </row>
    <row r="140" spans="1:35" ht="15" customHeight="1" x14ac:dyDescent="0.25">
      <c r="A140" s="74"/>
      <c r="B140" s="75"/>
      <c r="C140" s="243"/>
      <c r="D140" s="250"/>
      <c r="E140" s="278"/>
      <c r="F140" s="236"/>
      <c r="G140" s="237"/>
      <c r="H140" s="260"/>
      <c r="I140" s="261"/>
      <c r="J140" s="262"/>
      <c r="K140" s="262"/>
      <c r="L140" s="262"/>
      <c r="M140" s="263"/>
      <c r="N140" s="264"/>
      <c r="O140" s="263"/>
      <c r="P140" s="265"/>
      <c r="Q140" s="633"/>
      <c r="R140" s="490" t="str">
        <f t="shared" si="12"/>
        <v/>
      </c>
      <c r="S140" s="601"/>
      <c r="T140" s="250"/>
      <c r="U140" s="67"/>
      <c r="V140" s="250"/>
      <c r="W140" s="237"/>
      <c r="Y140" s="470">
        <f t="shared" si="13"/>
        <v>0</v>
      </c>
      <c r="Z140" s="471">
        <f t="shared" si="14"/>
        <v>0</v>
      </c>
      <c r="AH140" s="470">
        <f t="shared" si="15"/>
        <v>0</v>
      </c>
      <c r="AI140" s="471">
        <f t="shared" si="16"/>
        <v>0</v>
      </c>
    </row>
    <row r="141" spans="1:35" ht="15" customHeight="1" x14ac:dyDescent="0.25">
      <c r="A141" s="74"/>
      <c r="B141" s="75"/>
      <c r="C141" s="243"/>
      <c r="D141" s="250"/>
      <c r="E141" s="278"/>
      <c r="F141" s="236"/>
      <c r="G141" s="237"/>
      <c r="H141" s="260"/>
      <c r="I141" s="261"/>
      <c r="J141" s="262"/>
      <c r="K141" s="262"/>
      <c r="L141" s="262"/>
      <c r="M141" s="263"/>
      <c r="N141" s="264"/>
      <c r="O141" s="263"/>
      <c r="P141" s="265"/>
      <c r="Q141" s="633"/>
      <c r="R141" s="490" t="str">
        <f t="shared" si="12"/>
        <v/>
      </c>
      <c r="S141" s="601"/>
      <c r="T141" s="250"/>
      <c r="U141" s="67"/>
      <c r="V141" s="250"/>
      <c r="W141" s="237"/>
      <c r="Y141" s="470">
        <f t="shared" si="13"/>
        <v>0</v>
      </c>
      <c r="Z141" s="471">
        <f t="shared" si="14"/>
        <v>0</v>
      </c>
      <c r="AH141" s="470">
        <f t="shared" si="15"/>
        <v>0</v>
      </c>
      <c r="AI141" s="471">
        <f t="shared" si="16"/>
        <v>0</v>
      </c>
    </row>
    <row r="142" spans="1:35" ht="15" customHeight="1" x14ac:dyDescent="0.25">
      <c r="A142" s="74"/>
      <c r="B142" s="75"/>
      <c r="C142" s="243"/>
      <c r="D142" s="250"/>
      <c r="E142" s="278"/>
      <c r="F142" s="236"/>
      <c r="G142" s="237"/>
      <c r="H142" s="260"/>
      <c r="I142" s="261"/>
      <c r="J142" s="262"/>
      <c r="K142" s="262"/>
      <c r="L142" s="262"/>
      <c r="M142" s="263"/>
      <c r="N142" s="264"/>
      <c r="O142" s="263"/>
      <c r="P142" s="265"/>
      <c r="Q142" s="633"/>
      <c r="R142" s="490" t="str">
        <f t="shared" si="12"/>
        <v/>
      </c>
      <c r="S142" s="601"/>
      <c r="T142" s="250"/>
      <c r="U142" s="67"/>
      <c r="V142" s="250"/>
      <c r="W142" s="237"/>
      <c r="Y142" s="470">
        <f t="shared" si="13"/>
        <v>0</v>
      </c>
      <c r="Z142" s="471">
        <f t="shared" si="14"/>
        <v>0</v>
      </c>
      <c r="AH142" s="470">
        <f t="shared" si="15"/>
        <v>0</v>
      </c>
      <c r="AI142" s="471">
        <f t="shared" si="16"/>
        <v>0</v>
      </c>
    </row>
    <row r="143" spans="1:35" ht="15" customHeight="1" x14ac:dyDescent="0.25">
      <c r="A143" s="74"/>
      <c r="B143" s="75"/>
      <c r="C143" s="243"/>
      <c r="D143" s="250"/>
      <c r="E143" s="278"/>
      <c r="F143" s="236"/>
      <c r="G143" s="237"/>
      <c r="H143" s="260"/>
      <c r="I143" s="261"/>
      <c r="J143" s="262"/>
      <c r="K143" s="262"/>
      <c r="L143" s="262"/>
      <c r="M143" s="263"/>
      <c r="N143" s="264"/>
      <c r="O143" s="263"/>
      <c r="P143" s="265"/>
      <c r="Q143" s="633"/>
      <c r="R143" s="490" t="str">
        <f t="shared" si="12"/>
        <v/>
      </c>
      <c r="S143" s="601"/>
      <c r="T143" s="250"/>
      <c r="U143" s="67"/>
      <c r="V143" s="250"/>
      <c r="W143" s="237"/>
      <c r="Y143" s="470">
        <f t="shared" si="13"/>
        <v>0</v>
      </c>
      <c r="Z143" s="471">
        <f t="shared" si="14"/>
        <v>0</v>
      </c>
      <c r="AH143" s="470">
        <f t="shared" si="15"/>
        <v>0</v>
      </c>
      <c r="AI143" s="471">
        <f t="shared" si="16"/>
        <v>0</v>
      </c>
    </row>
    <row r="144" spans="1:35" ht="15" customHeight="1" x14ac:dyDescent="0.25">
      <c r="A144" s="74"/>
      <c r="B144" s="75"/>
      <c r="C144" s="243"/>
      <c r="D144" s="250"/>
      <c r="E144" s="278"/>
      <c r="F144" s="236"/>
      <c r="G144" s="237"/>
      <c r="H144" s="260"/>
      <c r="I144" s="261"/>
      <c r="J144" s="262"/>
      <c r="K144" s="262"/>
      <c r="L144" s="262"/>
      <c r="M144" s="263"/>
      <c r="N144" s="264"/>
      <c r="O144" s="263"/>
      <c r="P144" s="265"/>
      <c r="Q144" s="633"/>
      <c r="R144" s="490" t="str">
        <f t="shared" si="12"/>
        <v/>
      </c>
      <c r="S144" s="601"/>
      <c r="T144" s="250"/>
      <c r="U144" s="67"/>
      <c r="V144" s="250"/>
      <c r="W144" s="237"/>
      <c r="Y144" s="470">
        <f t="shared" si="13"/>
        <v>0</v>
      </c>
      <c r="Z144" s="471">
        <f t="shared" si="14"/>
        <v>0</v>
      </c>
      <c r="AH144" s="470">
        <f t="shared" si="15"/>
        <v>0</v>
      </c>
      <c r="AI144" s="471">
        <f t="shared" si="16"/>
        <v>0</v>
      </c>
    </row>
    <row r="145" spans="1:35" ht="15" customHeight="1" x14ac:dyDescent="0.25">
      <c r="A145" s="74"/>
      <c r="B145" s="75"/>
      <c r="C145" s="243"/>
      <c r="D145" s="250"/>
      <c r="E145" s="278"/>
      <c r="F145" s="236"/>
      <c r="G145" s="237"/>
      <c r="H145" s="260"/>
      <c r="I145" s="261"/>
      <c r="J145" s="262"/>
      <c r="K145" s="262"/>
      <c r="L145" s="262"/>
      <c r="M145" s="263"/>
      <c r="N145" s="264"/>
      <c r="O145" s="263"/>
      <c r="P145" s="265"/>
      <c r="Q145" s="633"/>
      <c r="R145" s="490" t="str">
        <f t="shared" si="12"/>
        <v/>
      </c>
      <c r="S145" s="601"/>
      <c r="T145" s="250"/>
      <c r="U145" s="67"/>
      <c r="V145" s="250"/>
      <c r="W145" s="237"/>
      <c r="Y145" s="470">
        <f t="shared" si="13"/>
        <v>0</v>
      </c>
      <c r="Z145" s="471">
        <f t="shared" si="14"/>
        <v>0</v>
      </c>
      <c r="AH145" s="470">
        <f t="shared" si="15"/>
        <v>0</v>
      </c>
      <c r="AI145" s="471">
        <f t="shared" si="16"/>
        <v>0</v>
      </c>
    </row>
    <row r="146" spans="1:35" ht="15" customHeight="1" x14ac:dyDescent="0.25">
      <c r="A146" s="74"/>
      <c r="B146" s="75"/>
      <c r="C146" s="243"/>
      <c r="D146" s="250"/>
      <c r="E146" s="278"/>
      <c r="F146" s="236"/>
      <c r="G146" s="237"/>
      <c r="H146" s="260"/>
      <c r="I146" s="261"/>
      <c r="J146" s="262"/>
      <c r="K146" s="262"/>
      <c r="L146" s="262"/>
      <c r="M146" s="263"/>
      <c r="N146" s="264"/>
      <c r="O146" s="263"/>
      <c r="P146" s="265"/>
      <c r="Q146" s="633"/>
      <c r="R146" s="490" t="str">
        <f t="shared" ref="R146:R196" si="17">IF(SUM(D146:E146)=0,"",SUM(D146:E146))</f>
        <v/>
      </c>
      <c r="S146" s="601"/>
      <c r="T146" s="250"/>
      <c r="U146" s="67"/>
      <c r="V146" s="250"/>
      <c r="W146" s="237"/>
      <c r="Y146" s="470">
        <f t="shared" ref="Y146:Y196" si="18">D146*F146</f>
        <v>0</v>
      </c>
      <c r="Z146" s="471">
        <f t="shared" ref="Z146:Z196" si="19">E146*G146</f>
        <v>0</v>
      </c>
      <c r="AH146" s="470">
        <f t="shared" ref="AH146:AH196" si="20">T146*U146</f>
        <v>0</v>
      </c>
      <c r="AI146" s="471">
        <f t="shared" ref="AI146:AI196" si="21">V146*W146</f>
        <v>0</v>
      </c>
    </row>
    <row r="147" spans="1:35" ht="15" customHeight="1" x14ac:dyDescent="0.25">
      <c r="A147" s="74"/>
      <c r="B147" s="75"/>
      <c r="C147" s="243"/>
      <c r="D147" s="250"/>
      <c r="E147" s="278"/>
      <c r="F147" s="236"/>
      <c r="G147" s="237"/>
      <c r="H147" s="260"/>
      <c r="I147" s="261"/>
      <c r="J147" s="262"/>
      <c r="K147" s="262"/>
      <c r="L147" s="262"/>
      <c r="M147" s="263"/>
      <c r="N147" s="264"/>
      <c r="O147" s="263"/>
      <c r="P147" s="265"/>
      <c r="Q147" s="633"/>
      <c r="R147" s="490" t="str">
        <f t="shared" si="17"/>
        <v/>
      </c>
      <c r="S147" s="601"/>
      <c r="T147" s="250"/>
      <c r="U147" s="67"/>
      <c r="V147" s="250"/>
      <c r="W147" s="237"/>
      <c r="Y147" s="470">
        <f t="shared" si="18"/>
        <v>0</v>
      </c>
      <c r="Z147" s="471">
        <f t="shared" si="19"/>
        <v>0</v>
      </c>
      <c r="AH147" s="470">
        <f t="shared" si="20"/>
        <v>0</v>
      </c>
      <c r="AI147" s="471">
        <f t="shared" si="21"/>
        <v>0</v>
      </c>
    </row>
    <row r="148" spans="1:35" ht="15" customHeight="1" x14ac:dyDescent="0.25">
      <c r="A148" s="74"/>
      <c r="B148" s="75"/>
      <c r="C148" s="243"/>
      <c r="D148" s="250"/>
      <c r="E148" s="278"/>
      <c r="F148" s="236"/>
      <c r="G148" s="237"/>
      <c r="H148" s="260"/>
      <c r="I148" s="261"/>
      <c r="J148" s="262"/>
      <c r="K148" s="262"/>
      <c r="L148" s="262"/>
      <c r="M148" s="263"/>
      <c r="N148" s="264"/>
      <c r="O148" s="263"/>
      <c r="P148" s="265"/>
      <c r="Q148" s="633"/>
      <c r="R148" s="490" t="str">
        <f t="shared" si="17"/>
        <v/>
      </c>
      <c r="S148" s="601"/>
      <c r="T148" s="250"/>
      <c r="U148" s="67"/>
      <c r="V148" s="250"/>
      <c r="W148" s="237"/>
      <c r="Y148" s="470">
        <f t="shared" si="18"/>
        <v>0</v>
      </c>
      <c r="Z148" s="471">
        <f t="shared" si="19"/>
        <v>0</v>
      </c>
      <c r="AH148" s="470">
        <f t="shared" si="20"/>
        <v>0</v>
      </c>
      <c r="AI148" s="471">
        <f t="shared" si="21"/>
        <v>0</v>
      </c>
    </row>
    <row r="149" spans="1:35" ht="15" customHeight="1" x14ac:dyDescent="0.25">
      <c r="A149" s="74"/>
      <c r="B149" s="75"/>
      <c r="C149" s="243"/>
      <c r="D149" s="250"/>
      <c r="E149" s="278"/>
      <c r="F149" s="236"/>
      <c r="G149" s="237"/>
      <c r="H149" s="260"/>
      <c r="I149" s="261"/>
      <c r="J149" s="262"/>
      <c r="K149" s="262"/>
      <c r="L149" s="262"/>
      <c r="M149" s="263"/>
      <c r="N149" s="264"/>
      <c r="O149" s="263"/>
      <c r="P149" s="265"/>
      <c r="Q149" s="633"/>
      <c r="R149" s="490" t="str">
        <f t="shared" si="17"/>
        <v/>
      </c>
      <c r="S149" s="601"/>
      <c r="T149" s="250"/>
      <c r="U149" s="67"/>
      <c r="V149" s="250"/>
      <c r="W149" s="237"/>
      <c r="Y149" s="470">
        <f t="shared" si="18"/>
        <v>0</v>
      </c>
      <c r="Z149" s="471">
        <f t="shared" si="19"/>
        <v>0</v>
      </c>
      <c r="AH149" s="470">
        <f t="shared" si="20"/>
        <v>0</v>
      </c>
      <c r="AI149" s="471">
        <f t="shared" si="21"/>
        <v>0</v>
      </c>
    </row>
    <row r="150" spans="1:35" ht="15" customHeight="1" x14ac:dyDescent="0.25">
      <c r="A150" s="74"/>
      <c r="B150" s="75"/>
      <c r="C150" s="243"/>
      <c r="D150" s="250"/>
      <c r="E150" s="278"/>
      <c r="F150" s="236"/>
      <c r="G150" s="237"/>
      <c r="H150" s="260"/>
      <c r="I150" s="261"/>
      <c r="J150" s="262"/>
      <c r="K150" s="262"/>
      <c r="L150" s="262"/>
      <c r="M150" s="263"/>
      <c r="N150" s="264"/>
      <c r="O150" s="263"/>
      <c r="P150" s="265"/>
      <c r="Q150" s="633"/>
      <c r="R150" s="490" t="str">
        <f t="shared" si="17"/>
        <v/>
      </c>
      <c r="S150" s="601"/>
      <c r="T150" s="250"/>
      <c r="U150" s="67"/>
      <c r="V150" s="250"/>
      <c r="W150" s="237"/>
      <c r="Y150" s="470">
        <f t="shared" si="18"/>
        <v>0</v>
      </c>
      <c r="Z150" s="471">
        <f t="shared" si="19"/>
        <v>0</v>
      </c>
      <c r="AH150" s="470">
        <f t="shared" si="20"/>
        <v>0</v>
      </c>
      <c r="AI150" s="471">
        <f t="shared" si="21"/>
        <v>0</v>
      </c>
    </row>
    <row r="151" spans="1:35" ht="15" customHeight="1" x14ac:dyDescent="0.25">
      <c r="A151" s="74"/>
      <c r="B151" s="75"/>
      <c r="C151" s="243"/>
      <c r="D151" s="250"/>
      <c r="E151" s="278"/>
      <c r="F151" s="236"/>
      <c r="G151" s="237"/>
      <c r="H151" s="260"/>
      <c r="I151" s="261"/>
      <c r="J151" s="262"/>
      <c r="K151" s="262"/>
      <c r="L151" s="262"/>
      <c r="M151" s="263"/>
      <c r="N151" s="264"/>
      <c r="O151" s="263"/>
      <c r="P151" s="265"/>
      <c r="Q151" s="633"/>
      <c r="R151" s="490" t="str">
        <f t="shared" si="17"/>
        <v/>
      </c>
      <c r="S151" s="601"/>
      <c r="T151" s="250"/>
      <c r="U151" s="67"/>
      <c r="V151" s="250"/>
      <c r="W151" s="237"/>
      <c r="Y151" s="470">
        <f t="shared" si="18"/>
        <v>0</v>
      </c>
      <c r="Z151" s="471">
        <f t="shared" si="19"/>
        <v>0</v>
      </c>
      <c r="AH151" s="470">
        <f t="shared" si="20"/>
        <v>0</v>
      </c>
      <c r="AI151" s="471">
        <f t="shared" si="21"/>
        <v>0</v>
      </c>
    </row>
    <row r="152" spans="1:35" ht="15" customHeight="1" x14ac:dyDescent="0.25">
      <c r="A152" s="74"/>
      <c r="B152" s="75"/>
      <c r="C152" s="243"/>
      <c r="D152" s="250"/>
      <c r="E152" s="278"/>
      <c r="F152" s="236"/>
      <c r="G152" s="237"/>
      <c r="H152" s="260"/>
      <c r="I152" s="261"/>
      <c r="J152" s="262"/>
      <c r="K152" s="262"/>
      <c r="L152" s="262"/>
      <c r="M152" s="263"/>
      <c r="N152" s="264"/>
      <c r="O152" s="263"/>
      <c r="P152" s="265"/>
      <c r="Q152" s="633"/>
      <c r="R152" s="490" t="str">
        <f t="shared" si="17"/>
        <v/>
      </c>
      <c r="S152" s="601"/>
      <c r="T152" s="250"/>
      <c r="U152" s="67"/>
      <c r="V152" s="250"/>
      <c r="W152" s="237"/>
      <c r="Y152" s="470">
        <f t="shared" si="18"/>
        <v>0</v>
      </c>
      <c r="Z152" s="471">
        <f t="shared" si="19"/>
        <v>0</v>
      </c>
      <c r="AH152" s="470">
        <f t="shared" si="20"/>
        <v>0</v>
      </c>
      <c r="AI152" s="471">
        <f t="shared" si="21"/>
        <v>0</v>
      </c>
    </row>
    <row r="153" spans="1:35" ht="15" customHeight="1" x14ac:dyDescent="0.25">
      <c r="A153" s="74"/>
      <c r="B153" s="75"/>
      <c r="C153" s="243"/>
      <c r="D153" s="250"/>
      <c r="E153" s="278"/>
      <c r="F153" s="236"/>
      <c r="G153" s="237"/>
      <c r="H153" s="260"/>
      <c r="I153" s="261"/>
      <c r="J153" s="262"/>
      <c r="K153" s="262"/>
      <c r="L153" s="262"/>
      <c r="M153" s="263"/>
      <c r="N153" s="264"/>
      <c r="O153" s="263"/>
      <c r="P153" s="265"/>
      <c r="Q153" s="633"/>
      <c r="R153" s="490" t="str">
        <f t="shared" si="17"/>
        <v/>
      </c>
      <c r="S153" s="601"/>
      <c r="T153" s="250"/>
      <c r="U153" s="67"/>
      <c r="V153" s="250"/>
      <c r="W153" s="237"/>
      <c r="Y153" s="470">
        <f t="shared" si="18"/>
        <v>0</v>
      </c>
      <c r="Z153" s="471">
        <f t="shared" si="19"/>
        <v>0</v>
      </c>
      <c r="AH153" s="470">
        <f t="shared" si="20"/>
        <v>0</v>
      </c>
      <c r="AI153" s="471">
        <f t="shared" si="21"/>
        <v>0</v>
      </c>
    </row>
    <row r="154" spans="1:35" ht="15" customHeight="1" x14ac:dyDescent="0.25">
      <c r="A154" s="74"/>
      <c r="B154" s="75"/>
      <c r="C154" s="243"/>
      <c r="D154" s="250"/>
      <c r="E154" s="278"/>
      <c r="F154" s="236"/>
      <c r="G154" s="237"/>
      <c r="H154" s="260"/>
      <c r="I154" s="261"/>
      <c r="J154" s="262"/>
      <c r="K154" s="262"/>
      <c r="L154" s="262"/>
      <c r="M154" s="263"/>
      <c r="N154" s="264"/>
      <c r="O154" s="263"/>
      <c r="P154" s="265"/>
      <c r="Q154" s="633"/>
      <c r="R154" s="490" t="str">
        <f t="shared" si="17"/>
        <v/>
      </c>
      <c r="S154" s="601"/>
      <c r="T154" s="250"/>
      <c r="U154" s="67"/>
      <c r="V154" s="250"/>
      <c r="W154" s="237"/>
      <c r="Y154" s="470">
        <f t="shared" si="18"/>
        <v>0</v>
      </c>
      <c r="Z154" s="471">
        <f t="shared" si="19"/>
        <v>0</v>
      </c>
      <c r="AH154" s="470">
        <f t="shared" si="20"/>
        <v>0</v>
      </c>
      <c r="AI154" s="471">
        <f t="shared" si="21"/>
        <v>0</v>
      </c>
    </row>
    <row r="155" spans="1:35" ht="15" customHeight="1" x14ac:dyDescent="0.25">
      <c r="A155" s="74"/>
      <c r="B155" s="75"/>
      <c r="C155" s="243"/>
      <c r="D155" s="250"/>
      <c r="E155" s="278"/>
      <c r="F155" s="236"/>
      <c r="G155" s="237"/>
      <c r="H155" s="260"/>
      <c r="I155" s="261"/>
      <c r="J155" s="262"/>
      <c r="K155" s="262"/>
      <c r="L155" s="262"/>
      <c r="M155" s="263"/>
      <c r="N155" s="264"/>
      <c r="O155" s="263"/>
      <c r="P155" s="265"/>
      <c r="Q155" s="633"/>
      <c r="R155" s="490" t="str">
        <f t="shared" si="17"/>
        <v/>
      </c>
      <c r="S155" s="601"/>
      <c r="T155" s="250"/>
      <c r="U155" s="67"/>
      <c r="V155" s="250"/>
      <c r="W155" s="237"/>
      <c r="Y155" s="470">
        <f t="shared" si="18"/>
        <v>0</v>
      </c>
      <c r="Z155" s="471">
        <f t="shared" si="19"/>
        <v>0</v>
      </c>
      <c r="AH155" s="470">
        <f t="shared" si="20"/>
        <v>0</v>
      </c>
      <c r="AI155" s="471">
        <f t="shared" si="21"/>
        <v>0</v>
      </c>
    </row>
    <row r="156" spans="1:35" ht="15" customHeight="1" x14ac:dyDescent="0.25">
      <c r="A156" s="74"/>
      <c r="B156" s="75"/>
      <c r="C156" s="243"/>
      <c r="D156" s="250"/>
      <c r="E156" s="278"/>
      <c r="F156" s="236"/>
      <c r="G156" s="237"/>
      <c r="H156" s="260"/>
      <c r="I156" s="261"/>
      <c r="J156" s="262"/>
      <c r="K156" s="262"/>
      <c r="L156" s="262"/>
      <c r="M156" s="263"/>
      <c r="N156" s="264"/>
      <c r="O156" s="263"/>
      <c r="P156" s="265"/>
      <c r="Q156" s="633"/>
      <c r="R156" s="490" t="str">
        <f t="shared" si="17"/>
        <v/>
      </c>
      <c r="S156" s="601"/>
      <c r="T156" s="250"/>
      <c r="U156" s="67"/>
      <c r="V156" s="250"/>
      <c r="W156" s="237"/>
      <c r="Y156" s="470">
        <f t="shared" si="18"/>
        <v>0</v>
      </c>
      <c r="Z156" s="471">
        <f t="shared" si="19"/>
        <v>0</v>
      </c>
      <c r="AH156" s="470">
        <f t="shared" si="20"/>
        <v>0</v>
      </c>
      <c r="AI156" s="471">
        <f t="shared" si="21"/>
        <v>0</v>
      </c>
    </row>
    <row r="157" spans="1:35" ht="15" customHeight="1" x14ac:dyDescent="0.25">
      <c r="A157" s="74"/>
      <c r="B157" s="75"/>
      <c r="C157" s="243"/>
      <c r="D157" s="250"/>
      <c r="E157" s="278"/>
      <c r="F157" s="236"/>
      <c r="G157" s="237"/>
      <c r="H157" s="260"/>
      <c r="I157" s="261"/>
      <c r="J157" s="262"/>
      <c r="K157" s="262"/>
      <c r="L157" s="262"/>
      <c r="M157" s="263"/>
      <c r="N157" s="264"/>
      <c r="O157" s="263"/>
      <c r="P157" s="265"/>
      <c r="Q157" s="633"/>
      <c r="R157" s="490" t="str">
        <f t="shared" si="17"/>
        <v/>
      </c>
      <c r="S157" s="601"/>
      <c r="T157" s="250"/>
      <c r="U157" s="67"/>
      <c r="V157" s="250"/>
      <c r="W157" s="237"/>
      <c r="Y157" s="470">
        <f t="shared" si="18"/>
        <v>0</v>
      </c>
      <c r="Z157" s="471">
        <f t="shared" si="19"/>
        <v>0</v>
      </c>
      <c r="AH157" s="470">
        <f t="shared" si="20"/>
        <v>0</v>
      </c>
      <c r="AI157" s="471">
        <f t="shared" si="21"/>
        <v>0</v>
      </c>
    </row>
    <row r="158" spans="1:35" ht="15" customHeight="1" x14ac:dyDescent="0.25">
      <c r="A158" s="74"/>
      <c r="B158" s="75"/>
      <c r="C158" s="243"/>
      <c r="D158" s="250"/>
      <c r="E158" s="278"/>
      <c r="F158" s="236"/>
      <c r="G158" s="237"/>
      <c r="H158" s="260"/>
      <c r="I158" s="261"/>
      <c r="J158" s="262"/>
      <c r="K158" s="262"/>
      <c r="L158" s="262"/>
      <c r="M158" s="263"/>
      <c r="N158" s="264"/>
      <c r="O158" s="263"/>
      <c r="P158" s="265"/>
      <c r="Q158" s="633"/>
      <c r="R158" s="490" t="str">
        <f t="shared" si="17"/>
        <v/>
      </c>
      <c r="S158" s="601"/>
      <c r="T158" s="250"/>
      <c r="U158" s="67"/>
      <c r="V158" s="250"/>
      <c r="W158" s="237"/>
      <c r="Y158" s="470">
        <f t="shared" si="18"/>
        <v>0</v>
      </c>
      <c r="Z158" s="471">
        <f t="shared" si="19"/>
        <v>0</v>
      </c>
      <c r="AH158" s="470">
        <f t="shared" si="20"/>
        <v>0</v>
      </c>
      <c r="AI158" s="471">
        <f t="shared" si="21"/>
        <v>0</v>
      </c>
    </row>
    <row r="159" spans="1:35" ht="15" customHeight="1" x14ac:dyDescent="0.25">
      <c r="A159" s="74"/>
      <c r="B159" s="75"/>
      <c r="C159" s="243"/>
      <c r="D159" s="250"/>
      <c r="E159" s="278"/>
      <c r="F159" s="236"/>
      <c r="G159" s="237"/>
      <c r="H159" s="260"/>
      <c r="I159" s="261"/>
      <c r="J159" s="262"/>
      <c r="K159" s="262"/>
      <c r="L159" s="262"/>
      <c r="M159" s="263"/>
      <c r="N159" s="264"/>
      <c r="O159" s="263"/>
      <c r="P159" s="265"/>
      <c r="Q159" s="633"/>
      <c r="R159" s="490" t="str">
        <f t="shared" si="17"/>
        <v/>
      </c>
      <c r="S159" s="601"/>
      <c r="T159" s="250"/>
      <c r="U159" s="67"/>
      <c r="V159" s="250"/>
      <c r="W159" s="237"/>
      <c r="Y159" s="470">
        <f t="shared" si="18"/>
        <v>0</v>
      </c>
      <c r="Z159" s="471">
        <f t="shared" si="19"/>
        <v>0</v>
      </c>
      <c r="AH159" s="470">
        <f t="shared" si="20"/>
        <v>0</v>
      </c>
      <c r="AI159" s="471">
        <f t="shared" si="21"/>
        <v>0</v>
      </c>
    </row>
    <row r="160" spans="1:35" ht="15" customHeight="1" x14ac:dyDescent="0.25">
      <c r="A160" s="74"/>
      <c r="B160" s="75"/>
      <c r="C160" s="243"/>
      <c r="D160" s="250"/>
      <c r="E160" s="278"/>
      <c r="F160" s="236"/>
      <c r="G160" s="237"/>
      <c r="H160" s="260"/>
      <c r="I160" s="261"/>
      <c r="J160" s="262"/>
      <c r="K160" s="262"/>
      <c r="L160" s="262"/>
      <c r="M160" s="263"/>
      <c r="N160" s="264"/>
      <c r="O160" s="263"/>
      <c r="P160" s="265"/>
      <c r="Q160" s="633"/>
      <c r="R160" s="490" t="str">
        <f t="shared" si="17"/>
        <v/>
      </c>
      <c r="S160" s="601"/>
      <c r="T160" s="250"/>
      <c r="U160" s="67"/>
      <c r="V160" s="250"/>
      <c r="W160" s="237"/>
      <c r="Y160" s="470">
        <f t="shared" si="18"/>
        <v>0</v>
      </c>
      <c r="Z160" s="471">
        <f t="shared" si="19"/>
        <v>0</v>
      </c>
      <c r="AH160" s="470">
        <f t="shared" si="20"/>
        <v>0</v>
      </c>
      <c r="AI160" s="471">
        <f t="shared" si="21"/>
        <v>0</v>
      </c>
    </row>
    <row r="161" spans="1:35" ht="15" customHeight="1" x14ac:dyDescent="0.25">
      <c r="A161" s="74"/>
      <c r="B161" s="75"/>
      <c r="C161" s="243"/>
      <c r="D161" s="250"/>
      <c r="E161" s="278"/>
      <c r="F161" s="236"/>
      <c r="G161" s="237"/>
      <c r="H161" s="260"/>
      <c r="I161" s="261"/>
      <c r="J161" s="262"/>
      <c r="K161" s="262"/>
      <c r="L161" s="262"/>
      <c r="M161" s="263"/>
      <c r="N161" s="264"/>
      <c r="O161" s="263"/>
      <c r="P161" s="265"/>
      <c r="Q161" s="633"/>
      <c r="R161" s="490" t="str">
        <f t="shared" si="17"/>
        <v/>
      </c>
      <c r="S161" s="601"/>
      <c r="T161" s="250"/>
      <c r="U161" s="67"/>
      <c r="V161" s="250"/>
      <c r="W161" s="237"/>
      <c r="Y161" s="470">
        <f t="shared" si="18"/>
        <v>0</v>
      </c>
      <c r="Z161" s="471">
        <f t="shared" si="19"/>
        <v>0</v>
      </c>
      <c r="AH161" s="470">
        <f t="shared" si="20"/>
        <v>0</v>
      </c>
      <c r="AI161" s="471">
        <f t="shared" si="21"/>
        <v>0</v>
      </c>
    </row>
    <row r="162" spans="1:35" ht="15" customHeight="1" x14ac:dyDescent="0.25">
      <c r="A162" s="74"/>
      <c r="B162" s="75"/>
      <c r="C162" s="243"/>
      <c r="D162" s="250"/>
      <c r="E162" s="278"/>
      <c r="F162" s="236"/>
      <c r="G162" s="237"/>
      <c r="H162" s="260"/>
      <c r="I162" s="261"/>
      <c r="J162" s="262"/>
      <c r="K162" s="262"/>
      <c r="L162" s="262"/>
      <c r="M162" s="263"/>
      <c r="N162" s="264"/>
      <c r="O162" s="263"/>
      <c r="P162" s="265"/>
      <c r="Q162" s="633"/>
      <c r="R162" s="490" t="str">
        <f t="shared" si="17"/>
        <v/>
      </c>
      <c r="S162" s="601"/>
      <c r="T162" s="250"/>
      <c r="U162" s="67"/>
      <c r="V162" s="250"/>
      <c r="W162" s="237"/>
      <c r="Y162" s="470">
        <f t="shared" si="18"/>
        <v>0</v>
      </c>
      <c r="Z162" s="471">
        <f t="shared" si="19"/>
        <v>0</v>
      </c>
      <c r="AH162" s="470">
        <f t="shared" si="20"/>
        <v>0</v>
      </c>
      <c r="AI162" s="471">
        <f t="shared" si="21"/>
        <v>0</v>
      </c>
    </row>
    <row r="163" spans="1:35" ht="15" customHeight="1" x14ac:dyDescent="0.25">
      <c r="A163" s="74"/>
      <c r="B163" s="75"/>
      <c r="C163" s="243"/>
      <c r="D163" s="250"/>
      <c r="E163" s="278"/>
      <c r="F163" s="236"/>
      <c r="G163" s="237"/>
      <c r="H163" s="260"/>
      <c r="I163" s="261"/>
      <c r="J163" s="262"/>
      <c r="K163" s="262"/>
      <c r="L163" s="262"/>
      <c r="M163" s="263"/>
      <c r="N163" s="264"/>
      <c r="O163" s="263"/>
      <c r="P163" s="265"/>
      <c r="Q163" s="633"/>
      <c r="R163" s="490" t="str">
        <f t="shared" si="17"/>
        <v/>
      </c>
      <c r="S163" s="601"/>
      <c r="T163" s="250"/>
      <c r="U163" s="67"/>
      <c r="V163" s="250"/>
      <c r="W163" s="237"/>
      <c r="Y163" s="470">
        <f t="shared" si="18"/>
        <v>0</v>
      </c>
      <c r="Z163" s="471">
        <f t="shared" si="19"/>
        <v>0</v>
      </c>
      <c r="AH163" s="470">
        <f t="shared" si="20"/>
        <v>0</v>
      </c>
      <c r="AI163" s="471">
        <f t="shared" si="21"/>
        <v>0</v>
      </c>
    </row>
    <row r="164" spans="1:35" ht="15" customHeight="1" x14ac:dyDescent="0.25">
      <c r="A164" s="74"/>
      <c r="B164" s="75"/>
      <c r="C164" s="243"/>
      <c r="D164" s="250"/>
      <c r="E164" s="278"/>
      <c r="F164" s="236"/>
      <c r="G164" s="237"/>
      <c r="H164" s="260"/>
      <c r="I164" s="261"/>
      <c r="J164" s="262"/>
      <c r="K164" s="262"/>
      <c r="L164" s="262"/>
      <c r="M164" s="263"/>
      <c r="N164" s="264"/>
      <c r="O164" s="263"/>
      <c r="P164" s="265"/>
      <c r="Q164" s="633"/>
      <c r="R164" s="490" t="str">
        <f t="shared" si="17"/>
        <v/>
      </c>
      <c r="S164" s="601"/>
      <c r="T164" s="250"/>
      <c r="U164" s="67"/>
      <c r="V164" s="250"/>
      <c r="W164" s="237"/>
      <c r="Y164" s="470">
        <f t="shared" si="18"/>
        <v>0</v>
      </c>
      <c r="Z164" s="471">
        <f t="shared" si="19"/>
        <v>0</v>
      </c>
      <c r="AH164" s="470">
        <f t="shared" si="20"/>
        <v>0</v>
      </c>
      <c r="AI164" s="471">
        <f t="shared" si="21"/>
        <v>0</v>
      </c>
    </row>
    <row r="165" spans="1:35" ht="15" customHeight="1" x14ac:dyDescent="0.25">
      <c r="A165" s="74"/>
      <c r="B165" s="75"/>
      <c r="C165" s="243"/>
      <c r="D165" s="250"/>
      <c r="E165" s="278"/>
      <c r="F165" s="236"/>
      <c r="G165" s="237"/>
      <c r="H165" s="260"/>
      <c r="I165" s="261"/>
      <c r="J165" s="262"/>
      <c r="K165" s="262"/>
      <c r="L165" s="262"/>
      <c r="M165" s="263"/>
      <c r="N165" s="264"/>
      <c r="O165" s="263"/>
      <c r="P165" s="265"/>
      <c r="Q165" s="633"/>
      <c r="R165" s="490" t="str">
        <f t="shared" si="17"/>
        <v/>
      </c>
      <c r="S165" s="601"/>
      <c r="T165" s="250"/>
      <c r="U165" s="67"/>
      <c r="V165" s="250"/>
      <c r="W165" s="237"/>
      <c r="Y165" s="470">
        <f t="shared" si="18"/>
        <v>0</v>
      </c>
      <c r="Z165" s="471">
        <f t="shared" si="19"/>
        <v>0</v>
      </c>
      <c r="AH165" s="470">
        <f t="shared" si="20"/>
        <v>0</v>
      </c>
      <c r="AI165" s="471">
        <f t="shared" si="21"/>
        <v>0</v>
      </c>
    </row>
    <row r="166" spans="1:35" ht="15" customHeight="1" x14ac:dyDescent="0.25">
      <c r="A166" s="74"/>
      <c r="B166" s="75"/>
      <c r="C166" s="243"/>
      <c r="D166" s="250"/>
      <c r="E166" s="278"/>
      <c r="F166" s="236"/>
      <c r="G166" s="237"/>
      <c r="H166" s="260"/>
      <c r="I166" s="261"/>
      <c r="J166" s="262"/>
      <c r="K166" s="262"/>
      <c r="L166" s="262"/>
      <c r="M166" s="263"/>
      <c r="N166" s="264"/>
      <c r="O166" s="263"/>
      <c r="P166" s="265"/>
      <c r="Q166" s="633"/>
      <c r="R166" s="490" t="str">
        <f t="shared" si="17"/>
        <v/>
      </c>
      <c r="S166" s="601"/>
      <c r="T166" s="250"/>
      <c r="U166" s="67"/>
      <c r="V166" s="250"/>
      <c r="W166" s="237"/>
      <c r="Y166" s="470">
        <f t="shared" si="18"/>
        <v>0</v>
      </c>
      <c r="Z166" s="471">
        <f t="shared" si="19"/>
        <v>0</v>
      </c>
      <c r="AH166" s="470">
        <f t="shared" si="20"/>
        <v>0</v>
      </c>
      <c r="AI166" s="471">
        <f t="shared" si="21"/>
        <v>0</v>
      </c>
    </row>
    <row r="167" spans="1:35" ht="15" customHeight="1" x14ac:dyDescent="0.25">
      <c r="A167" s="74"/>
      <c r="B167" s="75"/>
      <c r="C167" s="243"/>
      <c r="D167" s="250"/>
      <c r="E167" s="278"/>
      <c r="F167" s="236"/>
      <c r="G167" s="237"/>
      <c r="H167" s="260"/>
      <c r="I167" s="261"/>
      <c r="J167" s="262"/>
      <c r="K167" s="262"/>
      <c r="L167" s="262"/>
      <c r="M167" s="263"/>
      <c r="N167" s="264"/>
      <c r="O167" s="263"/>
      <c r="P167" s="265"/>
      <c r="Q167" s="633"/>
      <c r="R167" s="490" t="str">
        <f t="shared" si="17"/>
        <v/>
      </c>
      <c r="S167" s="601"/>
      <c r="T167" s="250"/>
      <c r="U167" s="67"/>
      <c r="V167" s="250"/>
      <c r="W167" s="237"/>
      <c r="Y167" s="470">
        <f t="shared" si="18"/>
        <v>0</v>
      </c>
      <c r="Z167" s="471">
        <f t="shared" si="19"/>
        <v>0</v>
      </c>
      <c r="AH167" s="470">
        <f t="shared" si="20"/>
        <v>0</v>
      </c>
      <c r="AI167" s="471">
        <f t="shared" si="21"/>
        <v>0</v>
      </c>
    </row>
    <row r="168" spans="1:35" ht="15" customHeight="1" x14ac:dyDescent="0.25">
      <c r="A168" s="74"/>
      <c r="B168" s="75"/>
      <c r="C168" s="243"/>
      <c r="D168" s="250"/>
      <c r="E168" s="278"/>
      <c r="F168" s="236"/>
      <c r="G168" s="237"/>
      <c r="H168" s="260"/>
      <c r="I168" s="261"/>
      <c r="J168" s="262"/>
      <c r="K168" s="262"/>
      <c r="L168" s="262"/>
      <c r="M168" s="263"/>
      <c r="N168" s="264"/>
      <c r="O168" s="263"/>
      <c r="P168" s="265"/>
      <c r="Q168" s="633"/>
      <c r="R168" s="490" t="str">
        <f t="shared" si="17"/>
        <v/>
      </c>
      <c r="S168" s="601"/>
      <c r="T168" s="250"/>
      <c r="U168" s="67"/>
      <c r="V168" s="250"/>
      <c r="W168" s="237"/>
      <c r="Y168" s="470">
        <f t="shared" si="18"/>
        <v>0</v>
      </c>
      <c r="Z168" s="471">
        <f t="shared" si="19"/>
        <v>0</v>
      </c>
      <c r="AH168" s="470">
        <f t="shared" si="20"/>
        <v>0</v>
      </c>
      <c r="AI168" s="471">
        <f t="shared" si="21"/>
        <v>0</v>
      </c>
    </row>
    <row r="169" spans="1:35" ht="15" customHeight="1" x14ac:dyDescent="0.25">
      <c r="A169" s="74"/>
      <c r="B169" s="75"/>
      <c r="C169" s="243"/>
      <c r="D169" s="250"/>
      <c r="E169" s="278"/>
      <c r="F169" s="236"/>
      <c r="G169" s="237"/>
      <c r="H169" s="260"/>
      <c r="I169" s="261"/>
      <c r="J169" s="262"/>
      <c r="K169" s="262"/>
      <c r="L169" s="262"/>
      <c r="M169" s="263"/>
      <c r="N169" s="264"/>
      <c r="O169" s="263"/>
      <c r="P169" s="265"/>
      <c r="Q169" s="633"/>
      <c r="R169" s="490" t="str">
        <f t="shared" si="17"/>
        <v/>
      </c>
      <c r="S169" s="601"/>
      <c r="T169" s="250"/>
      <c r="U169" s="67"/>
      <c r="V169" s="250"/>
      <c r="W169" s="237"/>
      <c r="Y169" s="470">
        <f t="shared" si="18"/>
        <v>0</v>
      </c>
      <c r="Z169" s="471">
        <f t="shared" si="19"/>
        <v>0</v>
      </c>
      <c r="AH169" s="470">
        <f t="shared" si="20"/>
        <v>0</v>
      </c>
      <c r="AI169" s="471">
        <f t="shared" si="21"/>
        <v>0</v>
      </c>
    </row>
    <row r="170" spans="1:35" ht="15" customHeight="1" x14ac:dyDescent="0.25">
      <c r="A170" s="74"/>
      <c r="B170" s="75"/>
      <c r="C170" s="243"/>
      <c r="D170" s="250"/>
      <c r="E170" s="278"/>
      <c r="F170" s="236"/>
      <c r="G170" s="237"/>
      <c r="H170" s="260"/>
      <c r="I170" s="261"/>
      <c r="J170" s="262"/>
      <c r="K170" s="262"/>
      <c r="L170" s="262"/>
      <c r="M170" s="263"/>
      <c r="N170" s="264"/>
      <c r="O170" s="263"/>
      <c r="P170" s="265"/>
      <c r="Q170" s="633"/>
      <c r="R170" s="490" t="str">
        <f t="shared" si="17"/>
        <v/>
      </c>
      <c r="S170" s="601"/>
      <c r="T170" s="250"/>
      <c r="U170" s="67"/>
      <c r="V170" s="250"/>
      <c r="W170" s="237"/>
      <c r="Y170" s="470">
        <f t="shared" si="18"/>
        <v>0</v>
      </c>
      <c r="Z170" s="471">
        <f t="shared" si="19"/>
        <v>0</v>
      </c>
      <c r="AH170" s="470">
        <f t="shared" si="20"/>
        <v>0</v>
      </c>
      <c r="AI170" s="471">
        <f t="shared" si="21"/>
        <v>0</v>
      </c>
    </row>
    <row r="171" spans="1:35" ht="15" customHeight="1" x14ac:dyDescent="0.25">
      <c r="A171" s="74"/>
      <c r="B171" s="75"/>
      <c r="C171" s="243"/>
      <c r="D171" s="250"/>
      <c r="E171" s="278"/>
      <c r="F171" s="236"/>
      <c r="G171" s="237"/>
      <c r="H171" s="260"/>
      <c r="I171" s="261"/>
      <c r="J171" s="262"/>
      <c r="K171" s="262"/>
      <c r="L171" s="262"/>
      <c r="M171" s="263"/>
      <c r="N171" s="264"/>
      <c r="O171" s="263"/>
      <c r="P171" s="265"/>
      <c r="Q171" s="633"/>
      <c r="R171" s="490" t="str">
        <f t="shared" si="17"/>
        <v/>
      </c>
      <c r="S171" s="601"/>
      <c r="T171" s="250"/>
      <c r="U171" s="67"/>
      <c r="V171" s="250"/>
      <c r="W171" s="237"/>
      <c r="Y171" s="470">
        <f t="shared" si="18"/>
        <v>0</v>
      </c>
      <c r="Z171" s="471">
        <f t="shared" si="19"/>
        <v>0</v>
      </c>
      <c r="AH171" s="470">
        <f t="shared" si="20"/>
        <v>0</v>
      </c>
      <c r="AI171" s="471">
        <f t="shared" si="21"/>
        <v>0</v>
      </c>
    </row>
    <row r="172" spans="1:35" ht="15" customHeight="1" x14ac:dyDescent="0.25">
      <c r="A172" s="74"/>
      <c r="B172" s="75"/>
      <c r="C172" s="243"/>
      <c r="D172" s="250"/>
      <c r="E172" s="278"/>
      <c r="F172" s="236"/>
      <c r="G172" s="237"/>
      <c r="H172" s="260"/>
      <c r="I172" s="261"/>
      <c r="J172" s="262"/>
      <c r="K172" s="262"/>
      <c r="L172" s="262"/>
      <c r="M172" s="263"/>
      <c r="N172" s="264"/>
      <c r="O172" s="263"/>
      <c r="P172" s="265"/>
      <c r="Q172" s="633"/>
      <c r="R172" s="490" t="str">
        <f t="shared" si="17"/>
        <v/>
      </c>
      <c r="S172" s="601"/>
      <c r="T172" s="250"/>
      <c r="U172" s="67"/>
      <c r="V172" s="250"/>
      <c r="W172" s="237"/>
      <c r="Y172" s="470">
        <f t="shared" si="18"/>
        <v>0</v>
      </c>
      <c r="Z172" s="471">
        <f t="shared" si="19"/>
        <v>0</v>
      </c>
      <c r="AH172" s="470">
        <f t="shared" si="20"/>
        <v>0</v>
      </c>
      <c r="AI172" s="471">
        <f t="shared" si="21"/>
        <v>0</v>
      </c>
    </row>
    <row r="173" spans="1:35" ht="15" customHeight="1" x14ac:dyDescent="0.25">
      <c r="A173" s="74"/>
      <c r="B173" s="75"/>
      <c r="C173" s="243"/>
      <c r="D173" s="250"/>
      <c r="E173" s="278"/>
      <c r="F173" s="236"/>
      <c r="G173" s="237"/>
      <c r="H173" s="260"/>
      <c r="I173" s="261"/>
      <c r="J173" s="262"/>
      <c r="K173" s="262"/>
      <c r="L173" s="262"/>
      <c r="M173" s="263"/>
      <c r="N173" s="264"/>
      <c r="O173" s="263"/>
      <c r="P173" s="265"/>
      <c r="Q173" s="633"/>
      <c r="R173" s="490" t="str">
        <f t="shared" si="17"/>
        <v/>
      </c>
      <c r="S173" s="601"/>
      <c r="T173" s="250"/>
      <c r="U173" s="67"/>
      <c r="V173" s="250"/>
      <c r="W173" s="237"/>
      <c r="Y173" s="470">
        <f t="shared" si="18"/>
        <v>0</v>
      </c>
      <c r="Z173" s="471">
        <f t="shared" si="19"/>
        <v>0</v>
      </c>
      <c r="AH173" s="470">
        <f t="shared" si="20"/>
        <v>0</v>
      </c>
      <c r="AI173" s="471">
        <f t="shared" si="21"/>
        <v>0</v>
      </c>
    </row>
    <row r="174" spans="1:35" ht="15" customHeight="1" x14ac:dyDescent="0.25">
      <c r="A174" s="74"/>
      <c r="B174" s="75"/>
      <c r="C174" s="243"/>
      <c r="D174" s="250"/>
      <c r="E174" s="278"/>
      <c r="F174" s="236"/>
      <c r="G174" s="237"/>
      <c r="H174" s="260"/>
      <c r="I174" s="261"/>
      <c r="J174" s="262"/>
      <c r="K174" s="262"/>
      <c r="L174" s="262"/>
      <c r="M174" s="263"/>
      <c r="N174" s="264"/>
      <c r="O174" s="263"/>
      <c r="P174" s="265"/>
      <c r="Q174" s="633"/>
      <c r="R174" s="490" t="str">
        <f t="shared" si="17"/>
        <v/>
      </c>
      <c r="S174" s="601"/>
      <c r="T174" s="250"/>
      <c r="U174" s="67"/>
      <c r="V174" s="250"/>
      <c r="W174" s="237"/>
      <c r="Y174" s="470">
        <f t="shared" si="18"/>
        <v>0</v>
      </c>
      <c r="Z174" s="471">
        <f t="shared" si="19"/>
        <v>0</v>
      </c>
      <c r="AH174" s="470">
        <f t="shared" si="20"/>
        <v>0</v>
      </c>
      <c r="AI174" s="471">
        <f t="shared" si="21"/>
        <v>0</v>
      </c>
    </row>
    <row r="175" spans="1:35" ht="15" customHeight="1" x14ac:dyDescent="0.25">
      <c r="A175" s="74"/>
      <c r="B175" s="75"/>
      <c r="C175" s="243"/>
      <c r="D175" s="250"/>
      <c r="E175" s="278"/>
      <c r="F175" s="236"/>
      <c r="G175" s="237"/>
      <c r="H175" s="260"/>
      <c r="I175" s="261"/>
      <c r="J175" s="262"/>
      <c r="K175" s="262"/>
      <c r="L175" s="262"/>
      <c r="M175" s="263"/>
      <c r="N175" s="264"/>
      <c r="O175" s="263"/>
      <c r="P175" s="265"/>
      <c r="Q175" s="633"/>
      <c r="R175" s="490" t="str">
        <f t="shared" si="17"/>
        <v/>
      </c>
      <c r="S175" s="601"/>
      <c r="T175" s="250"/>
      <c r="U175" s="67"/>
      <c r="V175" s="250"/>
      <c r="W175" s="237"/>
      <c r="Y175" s="470">
        <f t="shared" si="18"/>
        <v>0</v>
      </c>
      <c r="Z175" s="471">
        <f t="shared" si="19"/>
        <v>0</v>
      </c>
      <c r="AH175" s="470">
        <f t="shared" si="20"/>
        <v>0</v>
      </c>
      <c r="AI175" s="471">
        <f t="shared" si="21"/>
        <v>0</v>
      </c>
    </row>
    <row r="176" spans="1:35" ht="15" customHeight="1" x14ac:dyDescent="0.25">
      <c r="A176" s="74"/>
      <c r="B176" s="75"/>
      <c r="C176" s="243"/>
      <c r="D176" s="250"/>
      <c r="E176" s="278"/>
      <c r="F176" s="236"/>
      <c r="G176" s="237"/>
      <c r="H176" s="260"/>
      <c r="I176" s="261"/>
      <c r="J176" s="262"/>
      <c r="K176" s="262"/>
      <c r="L176" s="262"/>
      <c r="M176" s="263"/>
      <c r="N176" s="264"/>
      <c r="O176" s="263"/>
      <c r="P176" s="265"/>
      <c r="Q176" s="633"/>
      <c r="R176" s="490" t="str">
        <f t="shared" si="17"/>
        <v/>
      </c>
      <c r="S176" s="601"/>
      <c r="T176" s="250"/>
      <c r="U176" s="67"/>
      <c r="V176" s="250"/>
      <c r="W176" s="237"/>
      <c r="Y176" s="470">
        <f t="shared" si="18"/>
        <v>0</v>
      </c>
      <c r="Z176" s="471">
        <f t="shared" si="19"/>
        <v>0</v>
      </c>
      <c r="AH176" s="470">
        <f t="shared" si="20"/>
        <v>0</v>
      </c>
      <c r="AI176" s="471">
        <f t="shared" si="21"/>
        <v>0</v>
      </c>
    </row>
    <row r="177" spans="1:35" ht="15" customHeight="1" x14ac:dyDescent="0.25">
      <c r="A177" s="74"/>
      <c r="B177" s="75"/>
      <c r="C177" s="243"/>
      <c r="D177" s="250"/>
      <c r="E177" s="278"/>
      <c r="F177" s="236"/>
      <c r="G177" s="237"/>
      <c r="H177" s="260"/>
      <c r="I177" s="261"/>
      <c r="J177" s="262"/>
      <c r="K177" s="262"/>
      <c r="L177" s="262"/>
      <c r="M177" s="263"/>
      <c r="N177" s="264"/>
      <c r="O177" s="263"/>
      <c r="P177" s="265"/>
      <c r="Q177" s="633"/>
      <c r="R177" s="490" t="str">
        <f t="shared" si="17"/>
        <v/>
      </c>
      <c r="S177" s="601"/>
      <c r="T177" s="250"/>
      <c r="U177" s="67"/>
      <c r="V177" s="250"/>
      <c r="W177" s="237"/>
      <c r="Y177" s="470">
        <f t="shared" si="18"/>
        <v>0</v>
      </c>
      <c r="Z177" s="471">
        <f t="shared" si="19"/>
        <v>0</v>
      </c>
      <c r="AH177" s="470">
        <f t="shared" si="20"/>
        <v>0</v>
      </c>
      <c r="AI177" s="471">
        <f t="shared" si="21"/>
        <v>0</v>
      </c>
    </row>
    <row r="178" spans="1:35" ht="15" customHeight="1" x14ac:dyDescent="0.25">
      <c r="A178" s="74"/>
      <c r="B178" s="75"/>
      <c r="C178" s="243"/>
      <c r="D178" s="250"/>
      <c r="E178" s="278"/>
      <c r="F178" s="236"/>
      <c r="G178" s="237"/>
      <c r="H178" s="260"/>
      <c r="I178" s="261"/>
      <c r="J178" s="262"/>
      <c r="K178" s="262"/>
      <c r="L178" s="262"/>
      <c r="M178" s="263"/>
      <c r="N178" s="264"/>
      <c r="O178" s="263"/>
      <c r="P178" s="265"/>
      <c r="Q178" s="633"/>
      <c r="R178" s="490" t="str">
        <f t="shared" si="17"/>
        <v/>
      </c>
      <c r="S178" s="601"/>
      <c r="T178" s="250"/>
      <c r="U178" s="67"/>
      <c r="V178" s="250"/>
      <c r="W178" s="237"/>
      <c r="Y178" s="470">
        <f t="shared" si="18"/>
        <v>0</v>
      </c>
      <c r="Z178" s="471">
        <f t="shared" si="19"/>
        <v>0</v>
      </c>
      <c r="AH178" s="470">
        <f t="shared" si="20"/>
        <v>0</v>
      </c>
      <c r="AI178" s="471">
        <f t="shared" si="21"/>
        <v>0</v>
      </c>
    </row>
    <row r="179" spans="1:35" ht="15" customHeight="1" x14ac:dyDescent="0.25">
      <c r="A179" s="74"/>
      <c r="B179" s="75"/>
      <c r="C179" s="243"/>
      <c r="D179" s="250"/>
      <c r="E179" s="278"/>
      <c r="F179" s="236"/>
      <c r="G179" s="237"/>
      <c r="H179" s="260"/>
      <c r="I179" s="261"/>
      <c r="J179" s="262"/>
      <c r="K179" s="262"/>
      <c r="L179" s="262"/>
      <c r="M179" s="263"/>
      <c r="N179" s="264"/>
      <c r="O179" s="263"/>
      <c r="P179" s="265"/>
      <c r="Q179" s="633"/>
      <c r="R179" s="490" t="str">
        <f t="shared" si="17"/>
        <v/>
      </c>
      <c r="S179" s="601"/>
      <c r="T179" s="250"/>
      <c r="U179" s="67"/>
      <c r="V179" s="250"/>
      <c r="W179" s="237"/>
      <c r="Y179" s="470">
        <f t="shared" si="18"/>
        <v>0</v>
      </c>
      <c r="Z179" s="471">
        <f t="shared" si="19"/>
        <v>0</v>
      </c>
      <c r="AH179" s="470">
        <f t="shared" si="20"/>
        <v>0</v>
      </c>
      <c r="AI179" s="471">
        <f t="shared" si="21"/>
        <v>0</v>
      </c>
    </row>
    <row r="180" spans="1:35" ht="15" customHeight="1" x14ac:dyDescent="0.25">
      <c r="A180" s="74"/>
      <c r="B180" s="75"/>
      <c r="C180" s="243"/>
      <c r="D180" s="250"/>
      <c r="E180" s="278"/>
      <c r="F180" s="236"/>
      <c r="G180" s="237"/>
      <c r="H180" s="260"/>
      <c r="I180" s="261"/>
      <c r="J180" s="262"/>
      <c r="K180" s="262"/>
      <c r="L180" s="262"/>
      <c r="M180" s="263"/>
      <c r="N180" s="264"/>
      <c r="O180" s="263"/>
      <c r="P180" s="265"/>
      <c r="Q180" s="633"/>
      <c r="R180" s="490" t="str">
        <f t="shared" si="17"/>
        <v/>
      </c>
      <c r="S180" s="601"/>
      <c r="T180" s="250"/>
      <c r="U180" s="67"/>
      <c r="V180" s="250"/>
      <c r="W180" s="237"/>
      <c r="Y180" s="470">
        <f t="shared" si="18"/>
        <v>0</v>
      </c>
      <c r="Z180" s="471">
        <f t="shared" si="19"/>
        <v>0</v>
      </c>
      <c r="AH180" s="470">
        <f t="shared" si="20"/>
        <v>0</v>
      </c>
      <c r="AI180" s="471">
        <f t="shared" si="21"/>
        <v>0</v>
      </c>
    </row>
    <row r="181" spans="1:35" ht="15" customHeight="1" x14ac:dyDescent="0.25">
      <c r="A181" s="74"/>
      <c r="B181" s="75"/>
      <c r="C181" s="243"/>
      <c r="D181" s="250"/>
      <c r="E181" s="278"/>
      <c r="F181" s="236"/>
      <c r="G181" s="237"/>
      <c r="H181" s="260"/>
      <c r="I181" s="261"/>
      <c r="J181" s="262"/>
      <c r="K181" s="262"/>
      <c r="L181" s="262"/>
      <c r="M181" s="263"/>
      <c r="N181" s="264"/>
      <c r="O181" s="263"/>
      <c r="P181" s="265"/>
      <c r="Q181" s="633"/>
      <c r="R181" s="490" t="str">
        <f t="shared" si="17"/>
        <v/>
      </c>
      <c r="S181" s="601"/>
      <c r="T181" s="250"/>
      <c r="U181" s="67"/>
      <c r="V181" s="250"/>
      <c r="W181" s="237"/>
      <c r="Y181" s="470">
        <f t="shared" si="18"/>
        <v>0</v>
      </c>
      <c r="Z181" s="471">
        <f t="shared" si="19"/>
        <v>0</v>
      </c>
      <c r="AH181" s="470">
        <f t="shared" si="20"/>
        <v>0</v>
      </c>
      <c r="AI181" s="471">
        <f t="shared" si="21"/>
        <v>0</v>
      </c>
    </row>
    <row r="182" spans="1:35" ht="15" customHeight="1" x14ac:dyDescent="0.25">
      <c r="A182" s="74"/>
      <c r="B182" s="75"/>
      <c r="C182" s="243"/>
      <c r="D182" s="250"/>
      <c r="E182" s="278"/>
      <c r="F182" s="236"/>
      <c r="G182" s="237"/>
      <c r="H182" s="260"/>
      <c r="I182" s="261"/>
      <c r="J182" s="262"/>
      <c r="K182" s="262"/>
      <c r="L182" s="262"/>
      <c r="M182" s="263"/>
      <c r="N182" s="264"/>
      <c r="O182" s="263"/>
      <c r="P182" s="265"/>
      <c r="Q182" s="633"/>
      <c r="R182" s="490" t="str">
        <f t="shared" si="17"/>
        <v/>
      </c>
      <c r="S182" s="601"/>
      <c r="T182" s="250"/>
      <c r="U182" s="67"/>
      <c r="V182" s="250"/>
      <c r="W182" s="237"/>
      <c r="Y182" s="470">
        <f t="shared" si="18"/>
        <v>0</v>
      </c>
      <c r="Z182" s="471">
        <f t="shared" si="19"/>
        <v>0</v>
      </c>
      <c r="AH182" s="470">
        <f t="shared" si="20"/>
        <v>0</v>
      </c>
      <c r="AI182" s="471">
        <f t="shared" si="21"/>
        <v>0</v>
      </c>
    </row>
    <row r="183" spans="1:35" ht="15" customHeight="1" x14ac:dyDescent="0.25">
      <c r="A183" s="74"/>
      <c r="B183" s="75"/>
      <c r="C183" s="243"/>
      <c r="D183" s="250"/>
      <c r="E183" s="278"/>
      <c r="F183" s="236"/>
      <c r="G183" s="237"/>
      <c r="H183" s="260"/>
      <c r="I183" s="261"/>
      <c r="J183" s="262"/>
      <c r="K183" s="262"/>
      <c r="L183" s="262"/>
      <c r="M183" s="263"/>
      <c r="N183" s="264"/>
      <c r="O183" s="263"/>
      <c r="P183" s="265"/>
      <c r="Q183" s="633"/>
      <c r="R183" s="490" t="str">
        <f t="shared" si="17"/>
        <v/>
      </c>
      <c r="S183" s="601"/>
      <c r="T183" s="250"/>
      <c r="U183" s="67"/>
      <c r="V183" s="250"/>
      <c r="W183" s="237"/>
      <c r="Y183" s="470">
        <f t="shared" si="18"/>
        <v>0</v>
      </c>
      <c r="Z183" s="471">
        <f t="shared" si="19"/>
        <v>0</v>
      </c>
      <c r="AH183" s="470">
        <f t="shared" si="20"/>
        <v>0</v>
      </c>
      <c r="AI183" s="471">
        <f t="shared" si="21"/>
        <v>0</v>
      </c>
    </row>
    <row r="184" spans="1:35" ht="15" customHeight="1" x14ac:dyDescent="0.25">
      <c r="A184" s="74"/>
      <c r="B184" s="75"/>
      <c r="C184" s="243"/>
      <c r="D184" s="250"/>
      <c r="E184" s="278"/>
      <c r="F184" s="236"/>
      <c r="G184" s="237"/>
      <c r="H184" s="260"/>
      <c r="I184" s="261"/>
      <c r="J184" s="262"/>
      <c r="K184" s="262"/>
      <c r="L184" s="262"/>
      <c r="M184" s="263"/>
      <c r="N184" s="264"/>
      <c r="O184" s="263"/>
      <c r="P184" s="265"/>
      <c r="Q184" s="633"/>
      <c r="R184" s="490" t="str">
        <f t="shared" si="17"/>
        <v/>
      </c>
      <c r="S184" s="601"/>
      <c r="T184" s="250"/>
      <c r="U184" s="67"/>
      <c r="V184" s="250"/>
      <c r="W184" s="237"/>
      <c r="Y184" s="470">
        <f t="shared" si="18"/>
        <v>0</v>
      </c>
      <c r="Z184" s="471">
        <f t="shared" si="19"/>
        <v>0</v>
      </c>
      <c r="AH184" s="470">
        <f t="shared" si="20"/>
        <v>0</v>
      </c>
      <c r="AI184" s="471">
        <f t="shared" si="21"/>
        <v>0</v>
      </c>
    </row>
    <row r="185" spans="1:35" ht="15" customHeight="1" x14ac:dyDescent="0.25">
      <c r="A185" s="74"/>
      <c r="B185" s="75"/>
      <c r="C185" s="243"/>
      <c r="D185" s="250"/>
      <c r="E185" s="278"/>
      <c r="F185" s="236"/>
      <c r="G185" s="237"/>
      <c r="H185" s="260"/>
      <c r="I185" s="261"/>
      <c r="J185" s="262"/>
      <c r="K185" s="262"/>
      <c r="L185" s="262"/>
      <c r="M185" s="263"/>
      <c r="N185" s="264"/>
      <c r="O185" s="263"/>
      <c r="P185" s="265"/>
      <c r="Q185" s="633"/>
      <c r="R185" s="490" t="str">
        <f t="shared" si="17"/>
        <v/>
      </c>
      <c r="S185" s="601"/>
      <c r="T185" s="250"/>
      <c r="U185" s="67"/>
      <c r="V185" s="250"/>
      <c r="W185" s="237"/>
      <c r="Y185" s="470">
        <f t="shared" si="18"/>
        <v>0</v>
      </c>
      <c r="Z185" s="471">
        <f t="shared" si="19"/>
        <v>0</v>
      </c>
      <c r="AH185" s="470">
        <f t="shared" si="20"/>
        <v>0</v>
      </c>
      <c r="AI185" s="471">
        <f t="shared" si="21"/>
        <v>0</v>
      </c>
    </row>
    <row r="186" spans="1:35" ht="15" customHeight="1" x14ac:dyDescent="0.25">
      <c r="A186" s="74"/>
      <c r="B186" s="75"/>
      <c r="C186" s="243"/>
      <c r="D186" s="250"/>
      <c r="E186" s="278"/>
      <c r="F186" s="236"/>
      <c r="G186" s="237"/>
      <c r="H186" s="260"/>
      <c r="I186" s="261"/>
      <c r="J186" s="262"/>
      <c r="K186" s="262"/>
      <c r="L186" s="262"/>
      <c r="M186" s="263"/>
      <c r="N186" s="264"/>
      <c r="O186" s="263"/>
      <c r="P186" s="265"/>
      <c r="Q186" s="633"/>
      <c r="R186" s="490" t="str">
        <f t="shared" si="17"/>
        <v/>
      </c>
      <c r="S186" s="601"/>
      <c r="T186" s="250"/>
      <c r="U186" s="67"/>
      <c r="V186" s="250"/>
      <c r="W186" s="237"/>
      <c r="Y186" s="470">
        <f t="shared" si="18"/>
        <v>0</v>
      </c>
      <c r="Z186" s="471">
        <f t="shared" si="19"/>
        <v>0</v>
      </c>
      <c r="AH186" s="470">
        <f t="shared" si="20"/>
        <v>0</v>
      </c>
      <c r="AI186" s="471">
        <f t="shared" si="21"/>
        <v>0</v>
      </c>
    </row>
    <row r="187" spans="1:35" ht="15" customHeight="1" x14ac:dyDescent="0.25">
      <c r="A187" s="74"/>
      <c r="B187" s="75"/>
      <c r="C187" s="243"/>
      <c r="D187" s="250"/>
      <c r="E187" s="278"/>
      <c r="F187" s="236"/>
      <c r="G187" s="237"/>
      <c r="H187" s="260"/>
      <c r="I187" s="261"/>
      <c r="J187" s="262"/>
      <c r="K187" s="262"/>
      <c r="L187" s="262"/>
      <c r="M187" s="263"/>
      <c r="N187" s="264"/>
      <c r="O187" s="263"/>
      <c r="P187" s="265"/>
      <c r="Q187" s="633"/>
      <c r="R187" s="490" t="str">
        <f t="shared" si="17"/>
        <v/>
      </c>
      <c r="S187" s="601"/>
      <c r="T187" s="250"/>
      <c r="U187" s="67"/>
      <c r="V187" s="250"/>
      <c r="W187" s="237"/>
      <c r="Y187" s="470">
        <f t="shared" si="18"/>
        <v>0</v>
      </c>
      <c r="Z187" s="471">
        <f t="shared" si="19"/>
        <v>0</v>
      </c>
      <c r="AH187" s="470">
        <f t="shared" si="20"/>
        <v>0</v>
      </c>
      <c r="AI187" s="471">
        <f t="shared" si="21"/>
        <v>0</v>
      </c>
    </row>
    <row r="188" spans="1:35" ht="15" customHeight="1" x14ac:dyDescent="0.25">
      <c r="A188" s="74"/>
      <c r="B188" s="75"/>
      <c r="C188" s="243"/>
      <c r="D188" s="250"/>
      <c r="E188" s="278"/>
      <c r="F188" s="236"/>
      <c r="G188" s="237"/>
      <c r="H188" s="260"/>
      <c r="I188" s="261"/>
      <c r="J188" s="262"/>
      <c r="K188" s="262"/>
      <c r="L188" s="262"/>
      <c r="M188" s="263"/>
      <c r="N188" s="264"/>
      <c r="O188" s="263"/>
      <c r="P188" s="265"/>
      <c r="Q188" s="633"/>
      <c r="R188" s="490" t="str">
        <f t="shared" si="17"/>
        <v/>
      </c>
      <c r="S188" s="601"/>
      <c r="T188" s="250"/>
      <c r="U188" s="67"/>
      <c r="V188" s="250"/>
      <c r="W188" s="237"/>
      <c r="Y188" s="470">
        <f t="shared" si="18"/>
        <v>0</v>
      </c>
      <c r="Z188" s="471">
        <f t="shared" si="19"/>
        <v>0</v>
      </c>
      <c r="AH188" s="470">
        <f t="shared" si="20"/>
        <v>0</v>
      </c>
      <c r="AI188" s="471">
        <f t="shared" si="21"/>
        <v>0</v>
      </c>
    </row>
    <row r="189" spans="1:35" ht="15" customHeight="1" x14ac:dyDescent="0.25">
      <c r="A189" s="74"/>
      <c r="B189" s="75"/>
      <c r="C189" s="243"/>
      <c r="D189" s="250"/>
      <c r="E189" s="278"/>
      <c r="F189" s="236"/>
      <c r="G189" s="237"/>
      <c r="H189" s="260"/>
      <c r="I189" s="261"/>
      <c r="J189" s="262"/>
      <c r="K189" s="262"/>
      <c r="L189" s="262"/>
      <c r="M189" s="263"/>
      <c r="N189" s="264"/>
      <c r="O189" s="263"/>
      <c r="P189" s="265"/>
      <c r="Q189" s="633"/>
      <c r="R189" s="490" t="str">
        <f t="shared" si="17"/>
        <v/>
      </c>
      <c r="S189" s="601"/>
      <c r="T189" s="250"/>
      <c r="U189" s="67"/>
      <c r="V189" s="250"/>
      <c r="W189" s="237"/>
      <c r="Y189" s="470">
        <f t="shared" si="18"/>
        <v>0</v>
      </c>
      <c r="Z189" s="471">
        <f t="shared" si="19"/>
        <v>0</v>
      </c>
      <c r="AH189" s="470">
        <f t="shared" si="20"/>
        <v>0</v>
      </c>
      <c r="AI189" s="471">
        <f t="shared" si="21"/>
        <v>0</v>
      </c>
    </row>
    <row r="190" spans="1:35" ht="15" customHeight="1" x14ac:dyDescent="0.25">
      <c r="A190" s="74"/>
      <c r="B190" s="75"/>
      <c r="C190" s="243"/>
      <c r="D190" s="250"/>
      <c r="E190" s="278"/>
      <c r="F190" s="236"/>
      <c r="G190" s="237"/>
      <c r="H190" s="260"/>
      <c r="I190" s="261"/>
      <c r="J190" s="262"/>
      <c r="K190" s="262"/>
      <c r="L190" s="262"/>
      <c r="M190" s="263"/>
      <c r="N190" s="264"/>
      <c r="O190" s="263"/>
      <c r="P190" s="265"/>
      <c r="Q190" s="633"/>
      <c r="R190" s="490" t="str">
        <f t="shared" si="17"/>
        <v/>
      </c>
      <c r="S190" s="601"/>
      <c r="T190" s="250"/>
      <c r="U190" s="67"/>
      <c r="V190" s="250"/>
      <c r="W190" s="237"/>
      <c r="Y190" s="470">
        <f t="shared" si="18"/>
        <v>0</v>
      </c>
      <c r="Z190" s="471">
        <f t="shared" si="19"/>
        <v>0</v>
      </c>
      <c r="AH190" s="470">
        <f t="shared" si="20"/>
        <v>0</v>
      </c>
      <c r="AI190" s="471">
        <f t="shared" si="21"/>
        <v>0</v>
      </c>
    </row>
    <row r="191" spans="1:35" ht="15" customHeight="1" x14ac:dyDescent="0.25">
      <c r="A191" s="74"/>
      <c r="B191" s="75"/>
      <c r="C191" s="243"/>
      <c r="D191" s="250"/>
      <c r="E191" s="278"/>
      <c r="F191" s="236"/>
      <c r="G191" s="237"/>
      <c r="H191" s="260"/>
      <c r="I191" s="261"/>
      <c r="J191" s="262"/>
      <c r="K191" s="262"/>
      <c r="L191" s="262"/>
      <c r="M191" s="263"/>
      <c r="N191" s="264"/>
      <c r="O191" s="263"/>
      <c r="P191" s="265"/>
      <c r="Q191" s="633"/>
      <c r="R191" s="490" t="str">
        <f t="shared" si="17"/>
        <v/>
      </c>
      <c r="S191" s="601"/>
      <c r="T191" s="250"/>
      <c r="U191" s="67"/>
      <c r="V191" s="250"/>
      <c r="W191" s="237"/>
      <c r="Y191" s="470">
        <f t="shared" si="18"/>
        <v>0</v>
      </c>
      <c r="Z191" s="471">
        <f t="shared" si="19"/>
        <v>0</v>
      </c>
      <c r="AH191" s="470">
        <f t="shared" si="20"/>
        <v>0</v>
      </c>
      <c r="AI191" s="471">
        <f t="shared" si="21"/>
        <v>0</v>
      </c>
    </row>
    <row r="192" spans="1:35" ht="15" customHeight="1" x14ac:dyDescent="0.25">
      <c r="A192" s="74"/>
      <c r="B192" s="75"/>
      <c r="C192" s="243"/>
      <c r="D192" s="250"/>
      <c r="E192" s="278"/>
      <c r="F192" s="236"/>
      <c r="G192" s="237"/>
      <c r="H192" s="260"/>
      <c r="I192" s="261"/>
      <c r="J192" s="262"/>
      <c r="K192" s="262"/>
      <c r="L192" s="262"/>
      <c r="M192" s="263"/>
      <c r="N192" s="264"/>
      <c r="O192" s="263"/>
      <c r="P192" s="265"/>
      <c r="Q192" s="633"/>
      <c r="R192" s="490" t="str">
        <f t="shared" si="17"/>
        <v/>
      </c>
      <c r="S192" s="601"/>
      <c r="T192" s="250"/>
      <c r="U192" s="67"/>
      <c r="V192" s="250"/>
      <c r="W192" s="237"/>
      <c r="Y192" s="470">
        <f t="shared" si="18"/>
        <v>0</v>
      </c>
      <c r="Z192" s="471">
        <f t="shared" si="19"/>
        <v>0</v>
      </c>
      <c r="AH192" s="470">
        <f t="shared" si="20"/>
        <v>0</v>
      </c>
      <c r="AI192" s="471">
        <f t="shared" si="21"/>
        <v>0</v>
      </c>
    </row>
    <row r="193" spans="1:35" ht="15" customHeight="1" x14ac:dyDescent="0.25">
      <c r="A193" s="74"/>
      <c r="B193" s="75"/>
      <c r="C193" s="243"/>
      <c r="D193" s="250"/>
      <c r="E193" s="278"/>
      <c r="F193" s="236"/>
      <c r="G193" s="237"/>
      <c r="H193" s="260"/>
      <c r="I193" s="261"/>
      <c r="J193" s="262"/>
      <c r="K193" s="262"/>
      <c r="L193" s="262"/>
      <c r="M193" s="263"/>
      <c r="N193" s="264"/>
      <c r="O193" s="263"/>
      <c r="P193" s="265"/>
      <c r="Q193" s="633"/>
      <c r="R193" s="490" t="str">
        <f t="shared" si="17"/>
        <v/>
      </c>
      <c r="S193" s="601"/>
      <c r="T193" s="250"/>
      <c r="U193" s="67"/>
      <c r="V193" s="250"/>
      <c r="W193" s="237"/>
      <c r="Y193" s="470">
        <f t="shared" si="18"/>
        <v>0</v>
      </c>
      <c r="Z193" s="471">
        <f t="shared" si="19"/>
        <v>0</v>
      </c>
      <c r="AH193" s="470">
        <f t="shared" si="20"/>
        <v>0</v>
      </c>
      <c r="AI193" s="471">
        <f t="shared" si="21"/>
        <v>0</v>
      </c>
    </row>
    <row r="194" spans="1:35" ht="15" customHeight="1" x14ac:dyDescent="0.25">
      <c r="A194" s="74"/>
      <c r="B194" s="75"/>
      <c r="C194" s="243"/>
      <c r="D194" s="250"/>
      <c r="E194" s="278"/>
      <c r="F194" s="236"/>
      <c r="G194" s="237"/>
      <c r="H194" s="260"/>
      <c r="I194" s="261"/>
      <c r="J194" s="262"/>
      <c r="K194" s="262"/>
      <c r="L194" s="262"/>
      <c r="M194" s="263"/>
      <c r="N194" s="264"/>
      <c r="O194" s="263"/>
      <c r="P194" s="265"/>
      <c r="Q194" s="633"/>
      <c r="R194" s="490" t="str">
        <f t="shared" si="17"/>
        <v/>
      </c>
      <c r="S194" s="601"/>
      <c r="T194" s="250"/>
      <c r="U194" s="67"/>
      <c r="V194" s="250"/>
      <c r="W194" s="237"/>
      <c r="Y194" s="470">
        <f t="shared" si="18"/>
        <v>0</v>
      </c>
      <c r="Z194" s="471">
        <f t="shared" si="19"/>
        <v>0</v>
      </c>
      <c r="AH194" s="470">
        <f t="shared" si="20"/>
        <v>0</v>
      </c>
      <c r="AI194" s="471">
        <f t="shared" si="21"/>
        <v>0</v>
      </c>
    </row>
    <row r="195" spans="1:35" ht="15" customHeight="1" x14ac:dyDescent="0.25">
      <c r="A195" s="74"/>
      <c r="B195" s="75"/>
      <c r="C195" s="243"/>
      <c r="D195" s="250"/>
      <c r="E195" s="278"/>
      <c r="F195" s="236"/>
      <c r="G195" s="237"/>
      <c r="H195" s="260"/>
      <c r="I195" s="261"/>
      <c r="J195" s="262"/>
      <c r="K195" s="262"/>
      <c r="L195" s="262"/>
      <c r="M195" s="263"/>
      <c r="N195" s="264"/>
      <c r="O195" s="263"/>
      <c r="P195" s="265"/>
      <c r="Q195" s="633"/>
      <c r="R195" s="490" t="str">
        <f t="shared" si="17"/>
        <v/>
      </c>
      <c r="S195" s="601"/>
      <c r="T195" s="250"/>
      <c r="U195" s="67"/>
      <c r="V195" s="250"/>
      <c r="W195" s="237"/>
      <c r="Y195" s="470">
        <f t="shared" si="18"/>
        <v>0</v>
      </c>
      <c r="Z195" s="471">
        <f t="shared" si="19"/>
        <v>0</v>
      </c>
      <c r="AH195" s="470">
        <f t="shared" si="20"/>
        <v>0</v>
      </c>
      <c r="AI195" s="471">
        <f t="shared" si="21"/>
        <v>0</v>
      </c>
    </row>
    <row r="196" spans="1:35" ht="15" customHeight="1" thickBot="1" x14ac:dyDescent="0.3">
      <c r="A196" s="76"/>
      <c r="B196" s="77"/>
      <c r="C196" s="244"/>
      <c r="D196" s="252"/>
      <c r="E196" s="281"/>
      <c r="F196" s="238"/>
      <c r="G196" s="239"/>
      <c r="H196" s="266"/>
      <c r="I196" s="267"/>
      <c r="J196" s="268"/>
      <c r="K196" s="268"/>
      <c r="L196" s="268"/>
      <c r="M196" s="269"/>
      <c r="N196" s="270"/>
      <c r="O196" s="269"/>
      <c r="P196" s="271"/>
      <c r="Q196" s="634"/>
      <c r="R196" s="491" t="str">
        <f t="shared" si="17"/>
        <v/>
      </c>
      <c r="S196" s="602"/>
      <c r="T196" s="252"/>
      <c r="U196" s="70"/>
      <c r="V196" s="252"/>
      <c r="W196" s="239"/>
      <c r="Y196" s="472">
        <f t="shared" si="18"/>
        <v>0</v>
      </c>
      <c r="Z196" s="473">
        <f t="shared" si="19"/>
        <v>0</v>
      </c>
      <c r="AH196" s="472">
        <f t="shared" si="20"/>
        <v>0</v>
      </c>
      <c r="AI196" s="473">
        <f t="shared" si="21"/>
        <v>0</v>
      </c>
    </row>
  </sheetData>
  <sheetProtection algorithmName="SHA-512" hashValue="EqWrscHJASjqDEFW/1BsShKvrzQSehps75UsMQZyKnDhTe2imFij4r8+Mq8iyGFvBs/IDHQgNO3F37M+SXKqIQ==" saltValue="elEd2GGVJ7QD79bnUHt7eQ==" spinCount="100000" sheet="1" objects="1" scenarios="1"/>
  <mergeCells count="30">
    <mergeCell ref="N12:Q12"/>
    <mergeCell ref="A9:G9"/>
    <mergeCell ref="A10:G10"/>
    <mergeCell ref="H12:M12"/>
    <mergeCell ref="H13:H14"/>
    <mergeCell ref="I13:M13"/>
    <mergeCell ref="B12:B15"/>
    <mergeCell ref="C12:C15"/>
    <mergeCell ref="D12:G12"/>
    <mergeCell ref="D13:E13"/>
    <mergeCell ref="F13:G13"/>
    <mergeCell ref="A12:A15"/>
    <mergeCell ref="H9:K9"/>
    <mergeCell ref="H10:K10"/>
    <mergeCell ref="M9:P9"/>
    <mergeCell ref="M10:P10"/>
    <mergeCell ref="R12:S12"/>
    <mergeCell ref="R13:R14"/>
    <mergeCell ref="S13:S14"/>
    <mergeCell ref="Y14:Z14"/>
    <mergeCell ref="T12:W12"/>
    <mergeCell ref="T13:U13"/>
    <mergeCell ref="V13:W13"/>
    <mergeCell ref="N13:N14"/>
    <mergeCell ref="O13:O14"/>
    <mergeCell ref="AH14:AI14"/>
    <mergeCell ref="AC13:AD13"/>
    <mergeCell ref="AE13:AF13"/>
    <mergeCell ref="Q13:Q14"/>
    <mergeCell ref="P13:P14"/>
  </mergeCells>
  <conditionalFormatting sqref="F17:G196">
    <cfRule type="expression" dxfId="47" priority="10">
      <formula>AND(D17&gt;0,ISBLANK(F17))</formula>
    </cfRule>
  </conditionalFormatting>
  <conditionalFormatting sqref="B17:B196">
    <cfRule type="expression" dxfId="46" priority="3">
      <formula>IF(AND(NOT(ISBLANK(A17)),ISBLANK(B17)),TRUE,FALSE)</formula>
    </cfRule>
  </conditionalFormatting>
  <conditionalFormatting sqref="C17:C196">
    <cfRule type="expression" dxfId="45" priority="2">
      <formula>IF(AND(NOT(ISBLANK(A17)),ISBLANK(C17)),TRUE,FALSE)</formula>
    </cfRule>
  </conditionalFormatting>
  <conditionalFormatting sqref="U17:U196 W17:W196">
    <cfRule type="expression" dxfId="44" priority="1">
      <formula>AND(T17&gt;0,ISBLANK(U17))</formula>
    </cfRule>
  </conditionalFormatting>
  <dataValidations count="7">
    <dataValidation type="decimal" operator="greaterThanOrEqual" allowBlank="1" showInputMessage="1" showErrorMessage="1" error="Please enter a dollar amount greater than or equal to $0.00." sqref="F17:G196 U17:U196 W17:W196" xr:uid="{00000000-0002-0000-0900-000000000000}">
      <formula1>0</formula1>
    </dataValidation>
    <dataValidation type="decimal" operator="greaterThanOrEqual" allowBlank="1" showInputMessage="1" showErrorMessage="1" error="Please enter a number greater than or equal to 0.0." sqref="D17:E196 T17:T196 V17:V196" xr:uid="{00000000-0002-0000-0900-000001000000}">
      <formula1>0</formula1>
    </dataValidation>
    <dataValidation type="whole" operator="greaterThanOrEqual" allowBlank="1" showInputMessage="1" showErrorMessage="1" error="Please enter a whole number greater than or equal to 0." sqref="H17:Q196" xr:uid="{00000000-0002-0000-0900-000002000000}">
      <formula1>0</formula1>
    </dataValidation>
    <dataValidation type="list" errorStyle="information" allowBlank="1" sqref="A17:A196" xr:uid="{00000000-0002-0000-0900-000003000000}">
      <formula1>ListNonUnion</formula1>
    </dataValidation>
    <dataValidation type="list" allowBlank="1" showInputMessage="1" showErrorMessage="1" error="Please choose an option from the drop-down list." sqref="C17:C196" xr:uid="{00000000-0002-0000-0900-000004000000}">
      <formula1>ListStandardHours</formula1>
    </dataValidation>
    <dataValidation type="list" allowBlank="1" showInputMessage="1" showErrorMessage="1" error="Please choose an option from the drop-down list." sqref="B17:B196" xr:uid="{00000000-0002-0000-0900-000005000000}">
      <formula1>ListEmploymentType</formula1>
    </dataValidation>
    <dataValidation type="decimal" operator="greaterThanOrEqual" allowBlank="1" showInputMessage="1" showErrorMessage="1" error="Please enter a percentage between 0.0% and 100.0%." sqref="S17:S196" xr:uid="{00000000-0002-0000-0900-000006000000}">
      <formula1>0</formula1>
    </dataValidation>
  </dataValidations>
  <pageMargins left="0.7" right="0.7" top="0.75" bottom="0.75" header="0.3" footer="0.3"/>
  <pageSetup paperSize="5" scale="78"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U67"/>
  <sheetViews>
    <sheetView zoomScaleNormal="100" workbookViewId="0">
      <selection activeCell="D15" sqref="D15"/>
    </sheetView>
  </sheetViews>
  <sheetFormatPr defaultColWidth="9.140625" defaultRowHeight="15" x14ac:dyDescent="0.25"/>
  <cols>
    <col min="1" max="1" width="13.7109375" style="107" customWidth="1"/>
    <col min="2" max="2" width="10.7109375" style="107" customWidth="1"/>
    <col min="3" max="3" width="2.85546875" style="230" customWidth="1"/>
    <col min="4" max="4" width="10.7109375" style="107" customWidth="1"/>
    <col min="5" max="5" width="9.140625" style="107" customWidth="1"/>
    <col min="6" max="9" width="10.7109375" style="107" customWidth="1"/>
    <col min="10" max="10" width="2.85546875" style="107" customWidth="1"/>
    <col min="11" max="13" width="10.7109375" style="107" customWidth="1"/>
    <col min="14" max="14" width="9.140625" style="107"/>
    <col min="15" max="15" width="40.7109375" style="107" customWidth="1"/>
    <col min="16" max="21" width="10.7109375" style="107" customWidth="1"/>
    <col min="22" max="16384" width="9.140625" style="107"/>
  </cols>
  <sheetData>
    <row r="1" spans="1:21" s="105" customFormat="1" ht="14.45" customHeight="1" x14ac:dyDescent="0.25">
      <c r="C1" s="227"/>
    </row>
    <row r="2" spans="1:21" s="105" customFormat="1" ht="14.45" customHeight="1" x14ac:dyDescent="0.25">
      <c r="C2" s="227"/>
    </row>
    <row r="3" spans="1:21" s="105" customFormat="1" ht="14.45" customHeight="1" x14ac:dyDescent="0.25">
      <c r="C3" s="227"/>
    </row>
    <row r="4" spans="1:21" s="105" customFormat="1" ht="14.45" customHeight="1" x14ac:dyDescent="0.25">
      <c r="C4" s="227"/>
    </row>
    <row r="5" spans="1:21" s="105" customFormat="1" ht="14.45" customHeight="1" x14ac:dyDescent="0.25">
      <c r="C5" s="227"/>
    </row>
    <row r="6" spans="1:21" s="105" customFormat="1" ht="14.45" customHeight="1" x14ac:dyDescent="0.25">
      <c r="C6" s="227"/>
    </row>
    <row r="7" spans="1:21" s="105" customFormat="1" ht="14.45" hidden="1" customHeight="1" x14ac:dyDescent="0.25">
      <c r="C7" s="227"/>
    </row>
    <row r="8" spans="1:21" s="105" customFormat="1" ht="14.45" hidden="1" customHeight="1" x14ac:dyDescent="0.25">
      <c r="C8" s="227"/>
    </row>
    <row r="9" spans="1:21" ht="18.75" x14ac:dyDescent="0.25">
      <c r="A9" s="1073" t="s">
        <v>400</v>
      </c>
      <c r="B9" s="1073"/>
      <c r="C9" s="1073"/>
      <c r="D9" s="1073"/>
      <c r="E9" s="1073"/>
      <c r="F9" s="1073"/>
      <c r="G9" s="1073"/>
      <c r="H9" s="1073"/>
      <c r="I9" s="1073"/>
      <c r="J9" s="1073"/>
      <c r="K9" s="1073"/>
      <c r="L9" s="1073"/>
      <c r="M9" s="1073"/>
      <c r="N9" s="106"/>
      <c r="O9" s="106"/>
      <c r="P9" s="106"/>
      <c r="Q9" s="106"/>
      <c r="R9" s="106"/>
      <c r="S9" s="106"/>
      <c r="T9" s="106"/>
      <c r="U9" s="106"/>
    </row>
    <row r="10" spans="1:21" ht="18.75" x14ac:dyDescent="0.25">
      <c r="A10" s="1073" t="s">
        <v>623</v>
      </c>
      <c r="B10" s="1073"/>
      <c r="C10" s="1073"/>
      <c r="D10" s="1073"/>
      <c r="E10" s="1073"/>
      <c r="F10" s="1073"/>
      <c r="G10" s="1073"/>
      <c r="H10" s="1073"/>
      <c r="I10" s="1073"/>
      <c r="J10" s="1073"/>
      <c r="K10" s="1073"/>
      <c r="L10" s="1073"/>
      <c r="M10" s="1073"/>
      <c r="N10" s="106"/>
      <c r="O10" s="106"/>
      <c r="P10" s="106"/>
      <c r="Q10" s="106"/>
      <c r="R10" s="106"/>
      <c r="S10" s="106"/>
      <c r="T10" s="106"/>
      <c r="U10" s="106"/>
    </row>
    <row r="11" spans="1:21" x14ac:dyDescent="0.25">
      <c r="A11" s="106"/>
      <c r="B11" s="106"/>
      <c r="C11" s="228"/>
      <c r="D11" s="106"/>
      <c r="E11" s="106"/>
      <c r="F11" s="106"/>
      <c r="G11" s="106"/>
      <c r="H11" s="106"/>
      <c r="I11" s="106"/>
      <c r="J11" s="106"/>
      <c r="K11" s="106"/>
      <c r="L11" s="106"/>
      <c r="M11" s="106"/>
      <c r="N11" s="106"/>
      <c r="O11" s="106"/>
      <c r="P11" s="106"/>
      <c r="Q11" s="106"/>
      <c r="R11" s="106"/>
      <c r="S11" s="106"/>
      <c r="T11" s="106"/>
      <c r="U11" s="106"/>
    </row>
    <row r="12" spans="1:21" ht="45" customHeight="1" thickBot="1" x14ac:dyDescent="0.3">
      <c r="A12" s="1074" t="s">
        <v>682</v>
      </c>
      <c r="B12" s="1074"/>
      <c r="C12" s="1074"/>
      <c r="D12" s="1074"/>
      <c r="E12" s="106"/>
      <c r="F12" s="1074" t="s">
        <v>683</v>
      </c>
      <c r="G12" s="1074"/>
      <c r="H12" s="1074"/>
      <c r="I12" s="1074"/>
      <c r="J12" s="1074"/>
      <c r="K12" s="1074"/>
      <c r="L12" s="1074"/>
      <c r="M12" s="1074"/>
      <c r="N12" s="106"/>
      <c r="O12" s="1074" t="s">
        <v>684</v>
      </c>
      <c r="P12" s="1075"/>
      <c r="Q12" s="1075"/>
      <c r="R12" s="1075"/>
      <c r="S12" s="1075"/>
      <c r="T12" s="1075"/>
      <c r="U12" s="1075"/>
    </row>
    <row r="13" spans="1:21" x14ac:dyDescent="0.25">
      <c r="A13" s="1066"/>
      <c r="B13" s="1066" t="s">
        <v>177</v>
      </c>
      <c r="C13" s="229"/>
      <c r="D13" s="1066" t="s">
        <v>367</v>
      </c>
      <c r="E13" s="106"/>
      <c r="F13" s="1066"/>
      <c r="G13" s="1070" t="s">
        <v>177</v>
      </c>
      <c r="H13" s="1071"/>
      <c r="I13" s="1072"/>
      <c r="J13" s="106"/>
      <c r="K13" s="1070" t="s">
        <v>367</v>
      </c>
      <c r="L13" s="1071"/>
      <c r="M13" s="1072"/>
      <c r="N13" s="106"/>
      <c r="O13" s="526" t="s">
        <v>490</v>
      </c>
      <c r="P13" s="1070" t="s">
        <v>365</v>
      </c>
      <c r="Q13" s="1071"/>
      <c r="R13" s="1072"/>
      <c r="S13" s="1070" t="s">
        <v>366</v>
      </c>
      <c r="T13" s="1072"/>
      <c r="U13" s="1066" t="s">
        <v>356</v>
      </c>
    </row>
    <row r="14" spans="1:21" ht="26.25" thickBot="1" x14ac:dyDescent="0.3">
      <c r="A14" s="1067"/>
      <c r="B14" s="1067"/>
      <c r="C14" s="229"/>
      <c r="D14" s="1067"/>
      <c r="E14" s="106"/>
      <c r="F14" s="1067"/>
      <c r="G14" s="224" t="s">
        <v>182</v>
      </c>
      <c r="H14" s="621" t="s">
        <v>181</v>
      </c>
      <c r="I14" s="624" t="s">
        <v>543</v>
      </c>
      <c r="J14" s="106"/>
      <c r="K14" s="224" t="s">
        <v>182</v>
      </c>
      <c r="L14" s="621" t="s">
        <v>181</v>
      </c>
      <c r="M14" s="624" t="s">
        <v>543</v>
      </c>
      <c r="N14" s="106"/>
      <c r="O14" s="554" t="s">
        <v>491</v>
      </c>
      <c r="P14" s="221" t="s">
        <v>359</v>
      </c>
      <c r="Q14" s="225" t="s">
        <v>360</v>
      </c>
      <c r="R14" s="226" t="s">
        <v>361</v>
      </c>
      <c r="S14" s="30" t="s">
        <v>403</v>
      </c>
      <c r="T14" s="226" t="s">
        <v>364</v>
      </c>
      <c r="U14" s="1067"/>
    </row>
    <row r="15" spans="1:21" x14ac:dyDescent="0.25">
      <c r="A15" s="62" t="s">
        <v>330</v>
      </c>
      <c r="B15" s="385"/>
      <c r="C15" s="386"/>
      <c r="D15" s="385"/>
      <c r="E15" s="106"/>
      <c r="F15" s="62" t="s">
        <v>357</v>
      </c>
      <c r="G15" s="389"/>
      <c r="H15" s="622"/>
      <c r="I15" s="390"/>
      <c r="J15" s="391"/>
      <c r="K15" s="389"/>
      <c r="L15" s="622"/>
      <c r="M15" s="390"/>
      <c r="N15" s="106"/>
      <c r="O15" s="222" t="s">
        <v>271</v>
      </c>
      <c r="P15" s="392"/>
      <c r="Q15" s="402"/>
      <c r="R15" s="403"/>
      <c r="S15" s="392"/>
      <c r="T15" s="403"/>
      <c r="U15" s="404">
        <f t="shared" ref="U15:U16" si="0">SUM(P15:T15)</f>
        <v>0</v>
      </c>
    </row>
    <row r="16" spans="1:21" x14ac:dyDescent="0.25">
      <c r="A16" s="222" t="s">
        <v>331</v>
      </c>
      <c r="B16" s="387"/>
      <c r="C16" s="386"/>
      <c r="D16" s="387"/>
      <c r="E16" s="106"/>
      <c r="F16" s="222">
        <v>20</v>
      </c>
      <c r="G16" s="392"/>
      <c r="H16" s="402"/>
      <c r="I16" s="393"/>
      <c r="J16" s="391"/>
      <c r="K16" s="392"/>
      <c r="L16" s="402"/>
      <c r="M16" s="393"/>
      <c r="N16" s="106"/>
      <c r="O16" s="223" t="s">
        <v>363</v>
      </c>
      <c r="P16" s="394"/>
      <c r="Q16" s="559"/>
      <c r="R16" s="560"/>
      <c r="S16" s="394"/>
      <c r="T16" s="560"/>
      <c r="U16" s="562">
        <f t="shared" si="0"/>
        <v>0</v>
      </c>
    </row>
    <row r="17" spans="1:21" x14ac:dyDescent="0.25">
      <c r="A17" s="222" t="s">
        <v>332</v>
      </c>
      <c r="B17" s="387"/>
      <c r="C17" s="386"/>
      <c r="D17" s="387"/>
      <c r="E17" s="106"/>
      <c r="F17" s="222">
        <v>21</v>
      </c>
      <c r="G17" s="392"/>
      <c r="H17" s="402"/>
      <c r="I17" s="393"/>
      <c r="J17" s="391"/>
      <c r="K17" s="392"/>
      <c r="L17" s="402"/>
      <c r="M17" s="393"/>
      <c r="N17" s="106"/>
      <c r="O17" s="528" t="s">
        <v>492</v>
      </c>
      <c r="P17" s="1063"/>
      <c r="Q17" s="1064"/>
      <c r="R17" s="1065"/>
      <c r="S17" s="555"/>
      <c r="T17" s="556"/>
      <c r="U17" s="404">
        <f>SUM(P17:T17)</f>
        <v>0</v>
      </c>
    </row>
    <row r="18" spans="1:21" x14ac:dyDescent="0.25">
      <c r="A18" s="222" t="s">
        <v>333</v>
      </c>
      <c r="B18" s="387"/>
      <c r="C18" s="386"/>
      <c r="D18" s="387"/>
      <c r="E18" s="106"/>
      <c r="F18" s="222">
        <v>22</v>
      </c>
      <c r="G18" s="392"/>
      <c r="H18" s="402"/>
      <c r="I18" s="393"/>
      <c r="J18" s="391"/>
      <c r="K18" s="392"/>
      <c r="L18" s="402"/>
      <c r="M18" s="393"/>
      <c r="N18" s="106"/>
      <c r="O18" s="583" t="s">
        <v>493</v>
      </c>
      <c r="P18" s="1063"/>
      <c r="Q18" s="1064"/>
      <c r="R18" s="1065"/>
      <c r="S18" s="555"/>
      <c r="T18" s="556"/>
      <c r="U18" s="404">
        <f>SUM(P18:T18)</f>
        <v>0</v>
      </c>
    </row>
    <row r="19" spans="1:21" ht="15.75" thickBot="1" x14ac:dyDescent="0.3">
      <c r="A19" s="222" t="s">
        <v>334</v>
      </c>
      <c r="B19" s="387"/>
      <c r="C19" s="386"/>
      <c r="D19" s="387"/>
      <c r="E19" s="106"/>
      <c r="F19" s="222">
        <v>23</v>
      </c>
      <c r="G19" s="392"/>
      <c r="H19" s="402"/>
      <c r="I19" s="393"/>
      <c r="J19" s="391"/>
      <c r="K19" s="392"/>
      <c r="L19" s="402"/>
      <c r="M19" s="393"/>
      <c r="N19" s="106"/>
      <c r="O19" s="589" t="s">
        <v>525</v>
      </c>
      <c r="P19" s="1060"/>
      <c r="Q19" s="1061"/>
      <c r="R19" s="1062"/>
      <c r="S19" s="557"/>
      <c r="T19" s="558"/>
      <c r="U19" s="405">
        <f>SUM(P19:T19)</f>
        <v>0</v>
      </c>
    </row>
    <row r="20" spans="1:21" x14ac:dyDescent="0.25">
      <c r="A20" s="222" t="s">
        <v>335</v>
      </c>
      <c r="B20" s="387"/>
      <c r="C20" s="386"/>
      <c r="D20" s="387"/>
      <c r="E20" s="106"/>
      <c r="F20" s="222">
        <v>24</v>
      </c>
      <c r="G20" s="392"/>
      <c r="H20" s="402"/>
      <c r="I20" s="393"/>
      <c r="J20" s="391"/>
      <c r="K20" s="392"/>
      <c r="L20" s="402"/>
      <c r="M20" s="393"/>
      <c r="N20" s="106"/>
      <c r="O20" s="106"/>
      <c r="P20" s="106"/>
      <c r="Q20" s="106"/>
      <c r="R20" s="106"/>
      <c r="S20" s="106"/>
      <c r="T20" s="106"/>
      <c r="U20" s="106"/>
    </row>
    <row r="21" spans="1:21" x14ac:dyDescent="0.25">
      <c r="A21" s="222" t="s">
        <v>336</v>
      </c>
      <c r="B21" s="387"/>
      <c r="C21" s="386"/>
      <c r="D21" s="387"/>
      <c r="E21" s="106"/>
      <c r="F21" s="222">
        <v>25</v>
      </c>
      <c r="G21" s="392"/>
      <c r="H21" s="402"/>
      <c r="I21" s="393"/>
      <c r="J21" s="391"/>
      <c r="K21" s="392"/>
      <c r="L21" s="402"/>
      <c r="M21" s="393"/>
      <c r="N21" s="106"/>
      <c r="O21" s="106"/>
      <c r="P21" s="106"/>
      <c r="Q21" s="106"/>
      <c r="R21" s="106"/>
      <c r="S21" s="106"/>
      <c r="T21" s="777"/>
      <c r="U21" s="777"/>
    </row>
    <row r="22" spans="1:21" ht="15" customHeight="1" x14ac:dyDescent="0.25">
      <c r="A22" s="222" t="s">
        <v>337</v>
      </c>
      <c r="B22" s="387"/>
      <c r="C22" s="386"/>
      <c r="D22" s="387"/>
      <c r="E22" s="106"/>
      <c r="F22" s="222">
        <v>26</v>
      </c>
      <c r="G22" s="392"/>
      <c r="H22" s="402"/>
      <c r="I22" s="393"/>
      <c r="J22" s="391"/>
      <c r="K22" s="392"/>
      <c r="L22" s="402"/>
      <c r="M22" s="393"/>
      <c r="N22" s="106"/>
      <c r="O22" s="106"/>
      <c r="P22" s="106"/>
      <c r="Q22" s="106"/>
      <c r="R22" s="106"/>
      <c r="S22" s="106"/>
      <c r="T22" s="777"/>
      <c r="U22" s="777"/>
    </row>
    <row r="23" spans="1:21" x14ac:dyDescent="0.25">
      <c r="A23" s="222" t="s">
        <v>338</v>
      </c>
      <c r="B23" s="387"/>
      <c r="C23" s="386"/>
      <c r="D23" s="387"/>
      <c r="E23" s="106"/>
      <c r="F23" s="222">
        <v>27</v>
      </c>
      <c r="G23" s="392"/>
      <c r="H23" s="402"/>
      <c r="I23" s="393"/>
      <c r="J23" s="391"/>
      <c r="K23" s="392"/>
      <c r="L23" s="402"/>
      <c r="M23" s="393"/>
      <c r="N23" s="106"/>
      <c r="O23" s="106"/>
      <c r="P23" s="106"/>
      <c r="Q23" s="106"/>
      <c r="R23" s="106"/>
      <c r="S23" s="106"/>
      <c r="T23" s="777"/>
      <c r="U23" s="777"/>
    </row>
    <row r="24" spans="1:21" x14ac:dyDescent="0.25">
      <c r="A24" s="222" t="s">
        <v>339</v>
      </c>
      <c r="B24" s="387"/>
      <c r="C24" s="386"/>
      <c r="D24" s="387"/>
      <c r="E24" s="106"/>
      <c r="F24" s="222">
        <v>28</v>
      </c>
      <c r="G24" s="392"/>
      <c r="H24" s="402"/>
      <c r="I24" s="393"/>
      <c r="J24" s="391"/>
      <c r="K24" s="392"/>
      <c r="L24" s="402"/>
      <c r="M24" s="393"/>
      <c r="N24" s="106"/>
      <c r="O24" s="106"/>
      <c r="P24" s="106"/>
      <c r="Q24" s="106"/>
      <c r="R24" s="106"/>
      <c r="S24" s="106"/>
      <c r="T24" s="777"/>
      <c r="U24" s="777"/>
    </row>
    <row r="25" spans="1:21" x14ac:dyDescent="0.25">
      <c r="A25" s="222" t="s">
        <v>340</v>
      </c>
      <c r="B25" s="387"/>
      <c r="C25" s="386"/>
      <c r="D25" s="387"/>
      <c r="E25" s="106"/>
      <c r="F25" s="222">
        <v>29</v>
      </c>
      <c r="G25" s="392"/>
      <c r="H25" s="402"/>
      <c r="I25" s="393"/>
      <c r="J25" s="391"/>
      <c r="K25" s="392"/>
      <c r="L25" s="402"/>
      <c r="M25" s="393"/>
      <c r="N25" s="106"/>
      <c r="O25" s="106"/>
      <c r="P25" s="106"/>
      <c r="Q25" s="106"/>
      <c r="R25" s="106"/>
      <c r="S25" s="106"/>
      <c r="T25" s="777"/>
      <c r="U25" s="777"/>
    </row>
    <row r="26" spans="1:21" x14ac:dyDescent="0.25">
      <c r="A26" s="222" t="s">
        <v>341</v>
      </c>
      <c r="B26" s="387"/>
      <c r="C26" s="386"/>
      <c r="D26" s="387"/>
      <c r="E26" s="106"/>
      <c r="F26" s="222">
        <v>30</v>
      </c>
      <c r="G26" s="392"/>
      <c r="H26" s="402"/>
      <c r="I26" s="393"/>
      <c r="J26" s="391"/>
      <c r="K26" s="392"/>
      <c r="L26" s="402"/>
      <c r="M26" s="393"/>
      <c r="N26" s="106"/>
      <c r="O26" s="106"/>
      <c r="P26" s="106"/>
      <c r="Q26" s="106"/>
      <c r="R26" s="106"/>
      <c r="S26" s="106"/>
      <c r="T26" s="777"/>
      <c r="U26" s="777"/>
    </row>
    <row r="27" spans="1:21" x14ac:dyDescent="0.25">
      <c r="A27" s="222" t="s">
        <v>342</v>
      </c>
      <c r="B27" s="387"/>
      <c r="C27" s="386"/>
      <c r="D27" s="387"/>
      <c r="E27" s="106"/>
      <c r="F27" s="222">
        <v>31</v>
      </c>
      <c r="G27" s="392"/>
      <c r="H27" s="402"/>
      <c r="I27" s="393"/>
      <c r="J27" s="391"/>
      <c r="K27" s="392"/>
      <c r="L27" s="402"/>
      <c r="M27" s="393"/>
      <c r="N27" s="106"/>
      <c r="O27" s="106"/>
      <c r="P27" s="106"/>
      <c r="Q27" s="106"/>
      <c r="R27" s="106"/>
      <c r="S27" s="106"/>
      <c r="T27" s="777"/>
      <c r="U27" s="777"/>
    </row>
    <row r="28" spans="1:21" x14ac:dyDescent="0.25">
      <c r="A28" s="222" t="s">
        <v>343</v>
      </c>
      <c r="B28" s="387"/>
      <c r="C28" s="386"/>
      <c r="D28" s="387"/>
      <c r="E28" s="106"/>
      <c r="F28" s="222">
        <v>32</v>
      </c>
      <c r="G28" s="392"/>
      <c r="H28" s="402"/>
      <c r="I28" s="393"/>
      <c r="J28" s="391"/>
      <c r="K28" s="392"/>
      <c r="L28" s="402"/>
      <c r="M28" s="393"/>
      <c r="N28" s="106"/>
      <c r="O28" s="106"/>
      <c r="P28" s="106"/>
      <c r="Q28" s="106"/>
      <c r="R28" s="106"/>
      <c r="S28" s="106"/>
      <c r="T28" s="777"/>
      <c r="U28" s="777"/>
    </row>
    <row r="29" spans="1:21" x14ac:dyDescent="0.25">
      <c r="A29" s="222" t="s">
        <v>344</v>
      </c>
      <c r="B29" s="387"/>
      <c r="C29" s="386"/>
      <c r="D29" s="387"/>
      <c r="E29" s="106"/>
      <c r="F29" s="222">
        <v>33</v>
      </c>
      <c r="G29" s="392"/>
      <c r="H29" s="402"/>
      <c r="I29" s="393"/>
      <c r="J29" s="391"/>
      <c r="K29" s="392"/>
      <c r="L29" s="402"/>
      <c r="M29" s="393"/>
      <c r="N29" s="106"/>
      <c r="O29" s="106"/>
      <c r="P29" s="106"/>
      <c r="Q29" s="106"/>
      <c r="R29" s="106"/>
      <c r="S29" s="106"/>
      <c r="T29" s="777"/>
      <c r="U29" s="777"/>
    </row>
    <row r="30" spans="1:21" x14ac:dyDescent="0.25">
      <c r="A30" s="222" t="s">
        <v>345</v>
      </c>
      <c r="B30" s="387"/>
      <c r="C30" s="386"/>
      <c r="D30" s="387"/>
      <c r="E30" s="106"/>
      <c r="F30" s="222">
        <v>34</v>
      </c>
      <c r="G30" s="392"/>
      <c r="H30" s="402"/>
      <c r="I30" s="393"/>
      <c r="J30" s="391"/>
      <c r="K30" s="392"/>
      <c r="L30" s="402"/>
      <c r="M30" s="393"/>
      <c r="N30" s="106"/>
      <c r="O30" s="106"/>
      <c r="P30" s="106"/>
      <c r="Q30" s="106"/>
      <c r="R30" s="106"/>
      <c r="S30" s="106"/>
      <c r="T30" s="777"/>
      <c r="U30" s="777"/>
    </row>
    <row r="31" spans="1:21" x14ac:dyDescent="0.25">
      <c r="A31" s="222" t="s">
        <v>346</v>
      </c>
      <c r="B31" s="387"/>
      <c r="C31" s="386"/>
      <c r="D31" s="387"/>
      <c r="E31" s="106"/>
      <c r="F31" s="222">
        <v>35</v>
      </c>
      <c r="G31" s="392"/>
      <c r="H31" s="402"/>
      <c r="I31" s="393"/>
      <c r="J31" s="391"/>
      <c r="K31" s="392"/>
      <c r="L31" s="402"/>
      <c r="M31" s="393"/>
      <c r="N31" s="106"/>
      <c r="O31" s="106"/>
      <c r="P31" s="106"/>
      <c r="Q31" s="106"/>
      <c r="R31" s="106"/>
      <c r="S31" s="106"/>
      <c r="T31" s="777"/>
      <c r="U31" s="777"/>
    </row>
    <row r="32" spans="1:21" x14ac:dyDescent="0.25">
      <c r="A32" s="222" t="s">
        <v>347</v>
      </c>
      <c r="B32" s="387"/>
      <c r="C32" s="386"/>
      <c r="D32" s="387"/>
      <c r="E32" s="106"/>
      <c r="F32" s="222">
        <v>36</v>
      </c>
      <c r="G32" s="392"/>
      <c r="H32" s="402"/>
      <c r="I32" s="393"/>
      <c r="J32" s="391"/>
      <c r="K32" s="392"/>
      <c r="L32" s="402"/>
      <c r="M32" s="393"/>
      <c r="N32" s="106"/>
      <c r="O32" s="106"/>
      <c r="P32" s="106"/>
      <c r="Q32" s="106"/>
      <c r="R32" s="106"/>
      <c r="S32" s="106"/>
      <c r="T32" s="777"/>
      <c r="U32" s="777"/>
    </row>
    <row r="33" spans="1:21" x14ac:dyDescent="0.25">
      <c r="A33" s="222" t="s">
        <v>348</v>
      </c>
      <c r="B33" s="387"/>
      <c r="C33" s="386"/>
      <c r="D33" s="387"/>
      <c r="E33" s="106"/>
      <c r="F33" s="222">
        <v>37</v>
      </c>
      <c r="G33" s="392"/>
      <c r="H33" s="402"/>
      <c r="I33" s="393"/>
      <c r="J33" s="391"/>
      <c r="K33" s="392"/>
      <c r="L33" s="402"/>
      <c r="M33" s="393"/>
      <c r="N33" s="106"/>
      <c r="O33" s="106"/>
      <c r="P33" s="106"/>
      <c r="Q33" s="106"/>
      <c r="R33" s="106"/>
      <c r="S33" s="106"/>
      <c r="T33" s="777"/>
      <c r="U33" s="777"/>
    </row>
    <row r="34" spans="1:21" x14ac:dyDescent="0.25">
      <c r="A34" s="222" t="s">
        <v>349</v>
      </c>
      <c r="B34" s="387"/>
      <c r="C34" s="386"/>
      <c r="D34" s="387"/>
      <c r="E34" s="106"/>
      <c r="F34" s="222">
        <v>38</v>
      </c>
      <c r="G34" s="392"/>
      <c r="H34" s="402"/>
      <c r="I34" s="393"/>
      <c r="J34" s="391"/>
      <c r="K34" s="392"/>
      <c r="L34" s="402"/>
      <c r="M34" s="393"/>
      <c r="N34" s="106"/>
      <c r="O34" s="106"/>
      <c r="P34" s="106"/>
      <c r="Q34" s="106"/>
      <c r="R34" s="106"/>
      <c r="S34" s="106"/>
      <c r="T34" s="777"/>
      <c r="U34" s="777"/>
    </row>
    <row r="35" spans="1:21" x14ac:dyDescent="0.25">
      <c r="A35" s="222" t="s">
        <v>350</v>
      </c>
      <c r="B35" s="387"/>
      <c r="C35" s="386"/>
      <c r="D35" s="387"/>
      <c r="E35" s="106"/>
      <c r="F35" s="222">
        <v>39</v>
      </c>
      <c r="G35" s="392"/>
      <c r="H35" s="402"/>
      <c r="I35" s="393"/>
      <c r="J35" s="391"/>
      <c r="K35" s="392"/>
      <c r="L35" s="402"/>
      <c r="M35" s="393"/>
      <c r="N35" s="106"/>
      <c r="O35" s="106"/>
      <c r="P35" s="106"/>
      <c r="Q35" s="106"/>
      <c r="R35" s="106"/>
      <c r="S35" s="106"/>
      <c r="T35" s="777"/>
      <c r="U35" s="777"/>
    </row>
    <row r="36" spans="1:21" x14ac:dyDescent="0.25">
      <c r="A36" s="222" t="s">
        <v>351</v>
      </c>
      <c r="B36" s="387"/>
      <c r="C36" s="386"/>
      <c r="D36" s="387"/>
      <c r="E36" s="106"/>
      <c r="F36" s="222">
        <v>40</v>
      </c>
      <c r="G36" s="392"/>
      <c r="H36" s="402"/>
      <c r="I36" s="393"/>
      <c r="J36" s="391"/>
      <c r="K36" s="392"/>
      <c r="L36" s="402"/>
      <c r="M36" s="393"/>
      <c r="N36" s="106"/>
      <c r="O36" s="106"/>
      <c r="P36" s="106"/>
      <c r="Q36" s="106"/>
      <c r="R36" s="106"/>
      <c r="S36" s="106"/>
      <c r="T36" s="777"/>
      <c r="U36" s="777"/>
    </row>
    <row r="37" spans="1:21" x14ac:dyDescent="0.25">
      <c r="A37" s="222" t="s">
        <v>352</v>
      </c>
      <c r="B37" s="387"/>
      <c r="C37" s="386"/>
      <c r="D37" s="387"/>
      <c r="E37" s="106"/>
      <c r="F37" s="222">
        <v>41</v>
      </c>
      <c r="G37" s="392"/>
      <c r="H37" s="402"/>
      <c r="I37" s="393"/>
      <c r="J37" s="391"/>
      <c r="K37" s="392"/>
      <c r="L37" s="402"/>
      <c r="M37" s="393"/>
      <c r="N37" s="106"/>
      <c r="O37" s="106"/>
      <c r="P37" s="106"/>
      <c r="Q37" s="106"/>
      <c r="R37" s="106"/>
      <c r="S37" s="106"/>
      <c r="T37" s="777"/>
      <c r="U37" s="777"/>
    </row>
    <row r="38" spans="1:21" ht="14.45" customHeight="1" x14ac:dyDescent="0.25">
      <c r="A38" s="222" t="s">
        <v>353</v>
      </c>
      <c r="B38" s="387"/>
      <c r="C38" s="386"/>
      <c r="D38" s="387"/>
      <c r="E38" s="106"/>
      <c r="F38" s="222">
        <v>42</v>
      </c>
      <c r="G38" s="392"/>
      <c r="H38" s="402"/>
      <c r="I38" s="393"/>
      <c r="J38" s="391"/>
      <c r="K38" s="392"/>
      <c r="L38" s="402"/>
      <c r="M38" s="393"/>
      <c r="N38" s="106"/>
      <c r="O38" s="106"/>
      <c r="P38" s="106"/>
      <c r="Q38" s="106"/>
      <c r="R38" s="106"/>
      <c r="S38" s="106"/>
      <c r="T38" s="777"/>
      <c r="U38" s="777"/>
    </row>
    <row r="39" spans="1:21" x14ac:dyDescent="0.25">
      <c r="A39" s="222" t="s">
        <v>354</v>
      </c>
      <c r="B39" s="387"/>
      <c r="C39" s="386"/>
      <c r="D39" s="387"/>
      <c r="E39" s="106"/>
      <c r="F39" s="222">
        <v>43</v>
      </c>
      <c r="G39" s="392"/>
      <c r="H39" s="402"/>
      <c r="I39" s="393"/>
      <c r="J39" s="391"/>
      <c r="K39" s="392"/>
      <c r="L39" s="402"/>
      <c r="M39" s="393"/>
      <c r="N39" s="106"/>
      <c r="O39" s="106"/>
      <c r="P39" s="106"/>
      <c r="Q39" s="106"/>
      <c r="R39" s="106"/>
      <c r="S39" s="106"/>
      <c r="T39" s="777"/>
      <c r="U39" s="777"/>
    </row>
    <row r="40" spans="1:21" x14ac:dyDescent="0.25">
      <c r="A40" s="222" t="s">
        <v>355</v>
      </c>
      <c r="B40" s="387"/>
      <c r="C40" s="386"/>
      <c r="D40" s="387"/>
      <c r="E40" s="106"/>
      <c r="F40" s="222">
        <v>44</v>
      </c>
      <c r="G40" s="392"/>
      <c r="H40" s="402"/>
      <c r="I40" s="393"/>
      <c r="J40" s="391"/>
      <c r="K40" s="392"/>
      <c r="L40" s="402"/>
      <c r="M40" s="393"/>
      <c r="N40" s="106"/>
      <c r="O40" s="106"/>
      <c r="P40" s="106"/>
      <c r="Q40" s="106"/>
      <c r="R40" s="106"/>
      <c r="S40" s="106"/>
      <c r="T40" s="777"/>
      <c r="U40" s="777"/>
    </row>
    <row r="41" spans="1:21" x14ac:dyDescent="0.25">
      <c r="A41" s="424" t="s">
        <v>411</v>
      </c>
      <c r="B41" s="387"/>
      <c r="C41" s="386"/>
      <c r="D41" s="388"/>
      <c r="E41" s="106"/>
      <c r="F41" s="222">
        <v>45</v>
      </c>
      <c r="G41" s="392"/>
      <c r="H41" s="402"/>
      <c r="I41" s="393"/>
      <c r="J41" s="391"/>
      <c r="K41" s="392"/>
      <c r="L41" s="402"/>
      <c r="M41" s="393"/>
      <c r="N41" s="106"/>
      <c r="O41" s="106"/>
      <c r="P41" s="106"/>
      <c r="Q41" s="106"/>
      <c r="R41" s="106"/>
      <c r="S41" s="106"/>
      <c r="T41" s="777"/>
      <c r="U41" s="777"/>
    </row>
    <row r="42" spans="1:21" x14ac:dyDescent="0.25">
      <c r="A42" s="424" t="s">
        <v>412</v>
      </c>
      <c r="B42" s="387"/>
      <c r="C42" s="386"/>
      <c r="D42" s="387"/>
      <c r="E42" s="106"/>
      <c r="F42" s="222">
        <v>46</v>
      </c>
      <c r="G42" s="392"/>
      <c r="H42" s="402"/>
      <c r="I42" s="393"/>
      <c r="J42" s="391"/>
      <c r="K42" s="392"/>
      <c r="L42" s="402"/>
      <c r="M42" s="393"/>
      <c r="N42" s="106"/>
      <c r="O42" s="106"/>
      <c r="P42" s="106"/>
      <c r="Q42" s="106"/>
      <c r="R42" s="106"/>
      <c r="S42" s="106"/>
      <c r="T42" s="777"/>
      <c r="U42" s="777"/>
    </row>
    <row r="43" spans="1:21" x14ac:dyDescent="0.25">
      <c r="A43" s="424" t="s">
        <v>413</v>
      </c>
      <c r="B43" s="429"/>
      <c r="C43" s="229"/>
      <c r="D43" s="429"/>
      <c r="E43" s="106"/>
      <c r="F43" s="222">
        <v>47</v>
      </c>
      <c r="G43" s="392"/>
      <c r="H43" s="402"/>
      <c r="I43" s="393"/>
      <c r="J43" s="391"/>
      <c r="K43" s="392"/>
      <c r="L43" s="402"/>
      <c r="M43" s="393"/>
      <c r="N43" s="106"/>
      <c r="O43" s="106"/>
      <c r="P43" s="106"/>
      <c r="Q43" s="106"/>
      <c r="R43" s="106"/>
      <c r="S43" s="106"/>
      <c r="T43" s="777"/>
      <c r="U43" s="777"/>
    </row>
    <row r="44" spans="1:21" x14ac:dyDescent="0.25">
      <c r="A44" s="424" t="s">
        <v>414</v>
      </c>
      <c r="B44" s="429"/>
      <c r="C44" s="229"/>
      <c r="D44" s="429"/>
      <c r="E44" s="106"/>
      <c r="F44" s="222">
        <v>48</v>
      </c>
      <c r="G44" s="392"/>
      <c r="H44" s="402"/>
      <c r="I44" s="393"/>
      <c r="J44" s="391"/>
      <c r="K44" s="392"/>
      <c r="L44" s="402"/>
      <c r="M44" s="393"/>
      <c r="N44" s="106"/>
      <c r="O44" s="106"/>
      <c r="P44" s="106"/>
      <c r="Q44" s="106"/>
      <c r="R44" s="106"/>
      <c r="S44" s="106"/>
      <c r="T44" s="777"/>
      <c r="U44" s="777"/>
    </row>
    <row r="45" spans="1:21" x14ac:dyDescent="0.25">
      <c r="A45" s="424" t="s">
        <v>415</v>
      </c>
      <c r="B45" s="429"/>
      <c r="C45" s="229"/>
      <c r="D45" s="429"/>
      <c r="E45" s="106"/>
      <c r="F45" s="222">
        <v>49</v>
      </c>
      <c r="G45" s="392"/>
      <c r="H45" s="402"/>
      <c r="I45" s="393"/>
      <c r="J45" s="391"/>
      <c r="K45" s="392"/>
      <c r="L45" s="402"/>
      <c r="M45" s="393"/>
      <c r="N45" s="106"/>
      <c r="O45" s="106"/>
      <c r="P45" s="106"/>
      <c r="Q45" s="106"/>
      <c r="R45" s="106"/>
      <c r="S45" s="106"/>
      <c r="T45" s="777"/>
      <c r="U45" s="777"/>
    </row>
    <row r="46" spans="1:21" x14ac:dyDescent="0.25">
      <c r="A46" s="424" t="s">
        <v>416</v>
      </c>
      <c r="B46" s="429"/>
      <c r="C46" s="229"/>
      <c r="D46" s="429"/>
      <c r="E46" s="106"/>
      <c r="F46" s="222">
        <v>50</v>
      </c>
      <c r="G46" s="392"/>
      <c r="H46" s="402"/>
      <c r="I46" s="393"/>
      <c r="J46" s="391"/>
      <c r="K46" s="392"/>
      <c r="L46" s="402"/>
      <c r="M46" s="393"/>
      <c r="N46" s="106"/>
      <c r="O46" s="106"/>
      <c r="P46" s="106"/>
      <c r="Q46" s="106"/>
      <c r="R46" s="106"/>
      <c r="S46" s="106"/>
      <c r="T46" s="777"/>
      <c r="U46" s="777"/>
    </row>
    <row r="47" spans="1:21" x14ac:dyDescent="0.25">
      <c r="A47" s="424" t="s">
        <v>417</v>
      </c>
      <c r="B47" s="429"/>
      <c r="C47" s="229"/>
      <c r="D47" s="429"/>
      <c r="E47" s="106"/>
      <c r="F47" s="222">
        <v>51</v>
      </c>
      <c r="G47" s="392"/>
      <c r="H47" s="402"/>
      <c r="I47" s="393"/>
      <c r="J47" s="391"/>
      <c r="K47" s="392"/>
      <c r="L47" s="402"/>
      <c r="M47" s="393"/>
      <c r="N47" s="106"/>
      <c r="O47" s="106"/>
      <c r="P47" s="106"/>
      <c r="Q47" s="106"/>
      <c r="R47" s="106"/>
      <c r="S47" s="106"/>
      <c r="T47" s="777"/>
      <c r="U47" s="777"/>
    </row>
    <row r="48" spans="1:21" x14ac:dyDescent="0.25">
      <c r="A48" s="424" t="s">
        <v>418</v>
      </c>
      <c r="B48" s="429"/>
      <c r="C48" s="229"/>
      <c r="D48" s="429"/>
      <c r="E48" s="106"/>
      <c r="F48" s="222">
        <v>52</v>
      </c>
      <c r="G48" s="392"/>
      <c r="H48" s="402"/>
      <c r="I48" s="393"/>
      <c r="J48" s="391"/>
      <c r="K48" s="392"/>
      <c r="L48" s="402"/>
      <c r="M48" s="393"/>
      <c r="N48" s="106"/>
      <c r="O48" s="106"/>
      <c r="P48" s="106"/>
      <c r="Q48" s="106"/>
      <c r="R48" s="106"/>
      <c r="S48" s="106"/>
      <c r="T48" s="106"/>
      <c r="U48" s="106"/>
    </row>
    <row r="49" spans="1:21" x14ac:dyDescent="0.25">
      <c r="A49" s="424" t="s">
        <v>419</v>
      </c>
      <c r="B49" s="429"/>
      <c r="C49" s="229"/>
      <c r="D49" s="429"/>
      <c r="E49" s="106"/>
      <c r="F49" s="222">
        <v>53</v>
      </c>
      <c r="G49" s="392"/>
      <c r="H49" s="402"/>
      <c r="I49" s="393"/>
      <c r="J49" s="391"/>
      <c r="K49" s="392"/>
      <c r="L49" s="402"/>
      <c r="M49" s="393"/>
      <c r="N49" s="106"/>
      <c r="O49" s="106"/>
      <c r="P49" s="106"/>
      <c r="Q49" s="106"/>
      <c r="R49" s="106"/>
      <c r="S49" s="106"/>
      <c r="T49" s="106"/>
      <c r="U49" s="106"/>
    </row>
    <row r="50" spans="1:21" x14ac:dyDescent="0.25">
      <c r="A50" s="424" t="s">
        <v>420</v>
      </c>
      <c r="B50" s="429"/>
      <c r="C50" s="229"/>
      <c r="D50" s="429"/>
      <c r="E50" s="106"/>
      <c r="F50" s="222">
        <v>54</v>
      </c>
      <c r="G50" s="392"/>
      <c r="H50" s="402"/>
      <c r="I50" s="393"/>
      <c r="J50" s="391"/>
      <c r="K50" s="392"/>
      <c r="L50" s="402"/>
      <c r="M50" s="393"/>
      <c r="N50" s="106"/>
      <c r="O50" s="106"/>
      <c r="P50" s="106"/>
      <c r="Q50" s="106"/>
      <c r="R50" s="106"/>
      <c r="S50" s="106"/>
      <c r="T50" s="106"/>
      <c r="U50" s="106"/>
    </row>
    <row r="51" spans="1:21" x14ac:dyDescent="0.25">
      <c r="A51" s="424" t="s">
        <v>421</v>
      </c>
      <c r="B51" s="429"/>
      <c r="C51" s="229"/>
      <c r="D51" s="429"/>
      <c r="E51" s="106"/>
      <c r="F51" s="222">
        <v>55</v>
      </c>
      <c r="G51" s="392"/>
      <c r="H51" s="402"/>
      <c r="I51" s="393"/>
      <c r="J51" s="391"/>
      <c r="K51" s="392"/>
      <c r="L51" s="402"/>
      <c r="M51" s="393"/>
      <c r="N51" s="106"/>
      <c r="O51" s="106"/>
      <c r="P51" s="106"/>
      <c r="Q51" s="106"/>
      <c r="R51" s="106"/>
      <c r="S51" s="106"/>
      <c r="T51" s="106"/>
      <c r="U51" s="106"/>
    </row>
    <row r="52" spans="1:21" x14ac:dyDescent="0.25">
      <c r="A52" s="424" t="s">
        <v>422</v>
      </c>
      <c r="B52" s="429"/>
      <c r="C52" s="229"/>
      <c r="D52" s="429"/>
      <c r="E52" s="106"/>
      <c r="F52" s="222">
        <v>56</v>
      </c>
      <c r="G52" s="392"/>
      <c r="H52" s="402"/>
      <c r="I52" s="393"/>
      <c r="J52" s="391"/>
      <c r="K52" s="392"/>
      <c r="L52" s="402"/>
      <c r="M52" s="393"/>
      <c r="N52" s="106"/>
      <c r="O52" s="106"/>
      <c r="P52" s="106"/>
      <c r="Q52" s="106"/>
      <c r="R52" s="106"/>
      <c r="S52" s="106"/>
      <c r="T52" s="106"/>
      <c r="U52" s="106"/>
    </row>
    <row r="53" spans="1:21" x14ac:dyDescent="0.25">
      <c r="A53" s="424" t="s">
        <v>423</v>
      </c>
      <c r="B53" s="429"/>
      <c r="C53" s="229"/>
      <c r="D53" s="429"/>
      <c r="E53" s="106"/>
      <c r="F53" s="222">
        <v>57</v>
      </c>
      <c r="G53" s="392"/>
      <c r="H53" s="402"/>
      <c r="I53" s="393"/>
      <c r="J53" s="391"/>
      <c r="K53" s="392"/>
      <c r="L53" s="402"/>
      <c r="M53" s="393"/>
      <c r="N53" s="106"/>
      <c r="O53" s="106"/>
      <c r="P53" s="106"/>
      <c r="Q53" s="106"/>
      <c r="R53" s="106"/>
      <c r="S53" s="106"/>
      <c r="T53" s="106"/>
      <c r="U53" s="106"/>
    </row>
    <row r="54" spans="1:21" x14ac:dyDescent="0.25">
      <c r="A54" s="424" t="s">
        <v>424</v>
      </c>
      <c r="B54" s="429"/>
      <c r="C54" s="229"/>
      <c r="D54" s="429"/>
      <c r="E54" s="106"/>
      <c r="F54" s="222">
        <v>58</v>
      </c>
      <c r="G54" s="392"/>
      <c r="H54" s="402"/>
      <c r="I54" s="393"/>
      <c r="J54" s="391"/>
      <c r="K54" s="392"/>
      <c r="L54" s="402"/>
      <c r="M54" s="393"/>
      <c r="N54" s="106"/>
      <c r="O54" s="106"/>
      <c r="P54" s="106"/>
      <c r="Q54" s="106"/>
      <c r="R54" s="106"/>
      <c r="S54" s="106"/>
      <c r="T54" s="106"/>
      <c r="U54" s="106"/>
    </row>
    <row r="55" spans="1:21" x14ac:dyDescent="0.25">
      <c r="A55" s="424" t="s">
        <v>425</v>
      </c>
      <c r="B55" s="429"/>
      <c r="C55" s="229"/>
      <c r="D55" s="429"/>
      <c r="E55" s="106"/>
      <c r="F55" s="222">
        <v>59</v>
      </c>
      <c r="G55" s="392"/>
      <c r="H55" s="402"/>
      <c r="I55" s="393"/>
      <c r="J55" s="391"/>
      <c r="K55" s="392"/>
      <c r="L55" s="402"/>
      <c r="M55" s="393"/>
      <c r="N55" s="106"/>
      <c r="O55" s="106"/>
      <c r="P55" s="106"/>
      <c r="Q55" s="106"/>
      <c r="R55" s="106"/>
      <c r="S55" s="106"/>
      <c r="T55" s="106"/>
      <c r="U55" s="106"/>
    </row>
    <row r="56" spans="1:21" x14ac:dyDescent="0.25">
      <c r="A56" s="424" t="s">
        <v>426</v>
      </c>
      <c r="B56" s="429"/>
      <c r="C56" s="229"/>
      <c r="D56" s="429"/>
      <c r="E56" s="106"/>
      <c r="F56" s="222">
        <v>60</v>
      </c>
      <c r="G56" s="392"/>
      <c r="H56" s="402"/>
      <c r="I56" s="393"/>
      <c r="J56" s="391"/>
      <c r="K56" s="392"/>
      <c r="L56" s="402"/>
      <c r="M56" s="393"/>
      <c r="N56" s="106"/>
      <c r="O56" s="106"/>
      <c r="P56" s="106"/>
      <c r="Q56" s="106"/>
      <c r="R56" s="106"/>
      <c r="S56" s="106"/>
      <c r="T56" s="106"/>
      <c r="U56" s="106"/>
    </row>
    <row r="57" spans="1:21" x14ac:dyDescent="0.25">
      <c r="A57" s="424" t="s">
        <v>427</v>
      </c>
      <c r="B57" s="429"/>
      <c r="C57" s="229"/>
      <c r="D57" s="429"/>
      <c r="E57" s="106"/>
      <c r="F57" s="222">
        <v>61</v>
      </c>
      <c r="G57" s="392"/>
      <c r="H57" s="402"/>
      <c r="I57" s="393"/>
      <c r="J57" s="391"/>
      <c r="K57" s="392"/>
      <c r="L57" s="402"/>
      <c r="M57" s="393"/>
      <c r="N57" s="106"/>
      <c r="O57" s="106"/>
      <c r="P57" s="106"/>
      <c r="Q57" s="106"/>
      <c r="R57" s="106"/>
      <c r="S57" s="106"/>
      <c r="T57" s="106"/>
      <c r="U57" s="106"/>
    </row>
    <row r="58" spans="1:21" x14ac:dyDescent="0.25">
      <c r="A58" s="424" t="s">
        <v>428</v>
      </c>
      <c r="B58" s="429"/>
      <c r="C58" s="229"/>
      <c r="D58" s="429"/>
      <c r="E58" s="106"/>
      <c r="F58" s="222">
        <v>62</v>
      </c>
      <c r="G58" s="392"/>
      <c r="H58" s="402"/>
      <c r="I58" s="393"/>
      <c r="J58" s="391"/>
      <c r="K58" s="392"/>
      <c r="L58" s="402"/>
      <c r="M58" s="393"/>
      <c r="N58" s="106"/>
      <c r="O58" s="106"/>
      <c r="P58" s="106"/>
      <c r="Q58" s="106"/>
      <c r="R58" s="106"/>
      <c r="S58" s="106"/>
      <c r="T58" s="106"/>
      <c r="U58" s="106"/>
    </row>
    <row r="59" spans="1:21" x14ac:dyDescent="0.25">
      <c r="A59" s="424" t="s">
        <v>429</v>
      </c>
      <c r="B59" s="429"/>
      <c r="C59" s="229"/>
      <c r="D59" s="429"/>
      <c r="E59" s="106"/>
      <c r="F59" s="222">
        <v>63</v>
      </c>
      <c r="G59" s="392"/>
      <c r="H59" s="402"/>
      <c r="I59" s="393"/>
      <c r="J59" s="391"/>
      <c r="K59" s="392"/>
      <c r="L59" s="402"/>
      <c r="M59" s="393"/>
      <c r="N59" s="106"/>
      <c r="O59" s="106"/>
      <c r="P59" s="106"/>
      <c r="Q59" s="106"/>
      <c r="R59" s="106"/>
      <c r="S59" s="106"/>
      <c r="T59" s="106"/>
      <c r="U59" s="106"/>
    </row>
    <row r="60" spans="1:21" x14ac:dyDescent="0.25">
      <c r="A60" s="424" t="s">
        <v>430</v>
      </c>
      <c r="B60" s="429"/>
      <c r="C60" s="229"/>
      <c r="D60" s="429"/>
      <c r="E60" s="106"/>
      <c r="F60" s="222">
        <v>64</v>
      </c>
      <c r="G60" s="392"/>
      <c r="H60" s="402"/>
      <c r="I60" s="393"/>
      <c r="J60" s="391"/>
      <c r="K60" s="392"/>
      <c r="L60" s="402"/>
      <c r="M60" s="393"/>
      <c r="N60" s="106"/>
      <c r="O60" s="106"/>
      <c r="P60" s="106"/>
      <c r="Q60" s="106"/>
      <c r="R60" s="106"/>
      <c r="S60" s="106"/>
      <c r="T60" s="106"/>
      <c r="U60" s="106"/>
    </row>
    <row r="61" spans="1:21" x14ac:dyDescent="0.25">
      <c r="A61" s="424" t="s">
        <v>431</v>
      </c>
      <c r="B61" s="429"/>
      <c r="C61" s="229"/>
      <c r="D61" s="429"/>
      <c r="E61" s="106"/>
      <c r="F61" s="222">
        <v>65</v>
      </c>
      <c r="G61" s="392"/>
      <c r="H61" s="402"/>
      <c r="I61" s="393"/>
      <c r="J61" s="391"/>
      <c r="K61" s="392"/>
      <c r="L61" s="402"/>
      <c r="M61" s="393"/>
      <c r="N61" s="106"/>
      <c r="O61" s="106"/>
      <c r="P61" s="106"/>
      <c r="Q61" s="106"/>
      <c r="R61" s="106"/>
      <c r="S61" s="106"/>
      <c r="T61" s="106"/>
      <c r="U61" s="106"/>
    </row>
    <row r="62" spans="1:21" x14ac:dyDescent="0.25">
      <c r="A62" s="424" t="s">
        <v>432</v>
      </c>
      <c r="B62" s="429"/>
      <c r="C62" s="229"/>
      <c r="D62" s="429"/>
      <c r="E62" s="106"/>
      <c r="F62" s="222">
        <v>66</v>
      </c>
      <c r="G62" s="392"/>
      <c r="H62" s="402"/>
      <c r="I62" s="393"/>
      <c r="J62" s="391"/>
      <c r="K62" s="392"/>
      <c r="L62" s="402"/>
      <c r="M62" s="393"/>
      <c r="N62" s="106"/>
      <c r="O62" s="106"/>
      <c r="P62" s="106"/>
      <c r="Q62" s="106"/>
      <c r="R62" s="106"/>
      <c r="S62" s="106"/>
      <c r="T62" s="106"/>
      <c r="U62" s="106"/>
    </row>
    <row r="63" spans="1:21" x14ac:dyDescent="0.25">
      <c r="A63" s="424" t="s">
        <v>433</v>
      </c>
      <c r="B63" s="429"/>
      <c r="C63" s="229"/>
      <c r="D63" s="429"/>
      <c r="E63" s="106"/>
      <c r="F63" s="222">
        <v>67</v>
      </c>
      <c r="G63" s="392"/>
      <c r="H63" s="402"/>
      <c r="I63" s="393"/>
      <c r="J63" s="391"/>
      <c r="K63" s="392"/>
      <c r="L63" s="402"/>
      <c r="M63" s="393"/>
      <c r="N63" s="106"/>
      <c r="O63" s="106"/>
      <c r="P63" s="106"/>
      <c r="Q63" s="106"/>
      <c r="R63" s="106"/>
      <c r="S63" s="106"/>
      <c r="T63" s="106"/>
      <c r="U63" s="106"/>
    </row>
    <row r="64" spans="1:21" x14ac:dyDescent="0.25">
      <c r="A64" s="424" t="s">
        <v>434</v>
      </c>
      <c r="B64" s="429"/>
      <c r="C64" s="229"/>
      <c r="D64" s="429"/>
      <c r="E64" s="106"/>
      <c r="F64" s="222">
        <v>68</v>
      </c>
      <c r="G64" s="392"/>
      <c r="H64" s="402"/>
      <c r="I64" s="393"/>
      <c r="J64" s="391"/>
      <c r="K64" s="392"/>
      <c r="L64" s="402"/>
      <c r="M64" s="393"/>
      <c r="N64" s="106"/>
      <c r="O64" s="106"/>
      <c r="P64" s="106"/>
      <c r="Q64" s="106"/>
      <c r="R64" s="106"/>
      <c r="S64" s="106"/>
      <c r="T64" s="106"/>
      <c r="U64" s="106"/>
    </row>
    <row r="65" spans="1:21" x14ac:dyDescent="0.25">
      <c r="A65" s="424" t="s">
        <v>435</v>
      </c>
      <c r="B65" s="429"/>
      <c r="C65" s="229"/>
      <c r="D65" s="429"/>
      <c r="E65" s="106"/>
      <c r="F65" s="222">
        <v>69</v>
      </c>
      <c r="G65" s="392"/>
      <c r="H65" s="402"/>
      <c r="I65" s="393"/>
      <c r="J65" s="391"/>
      <c r="K65" s="392"/>
      <c r="L65" s="402"/>
      <c r="M65" s="393"/>
      <c r="N65" s="106"/>
      <c r="O65" s="106"/>
      <c r="P65" s="106"/>
      <c r="Q65" s="106"/>
      <c r="R65" s="106"/>
      <c r="S65" s="106"/>
      <c r="T65" s="106"/>
      <c r="U65" s="106"/>
    </row>
    <row r="66" spans="1:21" ht="15.75" thickBot="1" x14ac:dyDescent="0.3">
      <c r="A66" s="425" t="s">
        <v>436</v>
      </c>
      <c r="B66" s="430"/>
      <c r="C66" s="229"/>
      <c r="D66" s="430"/>
      <c r="E66" s="106"/>
      <c r="F66" s="223" t="s">
        <v>358</v>
      </c>
      <c r="G66" s="394"/>
      <c r="H66" s="606"/>
      <c r="I66" s="395"/>
      <c r="J66" s="391"/>
      <c r="K66" s="394"/>
      <c r="L66" s="606"/>
      <c r="M66" s="395"/>
      <c r="N66" s="106"/>
      <c r="O66" s="106"/>
      <c r="P66" s="106"/>
      <c r="Q66" s="106"/>
      <c r="R66" s="106"/>
      <c r="S66" s="106"/>
      <c r="T66" s="106"/>
      <c r="U66" s="106"/>
    </row>
    <row r="67" spans="1:21" ht="15.75" thickBot="1" x14ac:dyDescent="0.3">
      <c r="A67" s="422" t="s">
        <v>356</v>
      </c>
      <c r="B67" s="428">
        <f>SUM(B15:B66)</f>
        <v>0</v>
      </c>
      <c r="C67" s="229"/>
      <c r="D67" s="428">
        <f>SUM(D15:D66)</f>
        <v>0</v>
      </c>
      <c r="E67" s="106"/>
      <c r="F67" s="233" t="s">
        <v>356</v>
      </c>
      <c r="G67" s="396">
        <f>SUM(G15:G66)</f>
        <v>0</v>
      </c>
      <c r="H67" s="623">
        <f>SUM(H15:H66)</f>
        <v>0</v>
      </c>
      <c r="I67" s="397">
        <f t="shared" ref="I67:M67" si="1">SUM(I15:I66)</f>
        <v>0</v>
      </c>
      <c r="J67" s="391"/>
      <c r="K67" s="396">
        <f t="shared" si="1"/>
        <v>0</v>
      </c>
      <c r="L67" s="623">
        <f t="shared" si="1"/>
        <v>0</v>
      </c>
      <c r="M67" s="397">
        <f t="shared" si="1"/>
        <v>0</v>
      </c>
      <c r="N67" s="106"/>
    </row>
  </sheetData>
  <sheetProtection algorithmName="SHA-512" hashValue="g5wfLznPfsOZ4JWwe1PtbeN25VfIEWMes0lZkEDFA4xXi7zIAt49H5Jj1FoGUFhhRfk7VR3/Kklet8nkPY/lhg==" saltValue="94d2mmubL/+Q8c11TIYwew==" spinCount="100000" sheet="1" objects="1" scenarios="1"/>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B15:B66 D15:D66 G15:I66 K15:M66 P15:T19" xr:uid="{00000000-0002-0000-0A00-000000000000}">
      <formula1>0</formula1>
    </dataValidation>
  </dataValidations>
  <pageMargins left="0.7" right="0.7" top="0.75" bottom="0.75" header="0.3" footer="0.3"/>
  <pageSetup paperSize="5" scale="67"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B196"/>
  <sheetViews>
    <sheetView zoomScaleNormal="100" workbookViewId="0">
      <selection activeCell="B12" sqref="B12:B15"/>
    </sheetView>
  </sheetViews>
  <sheetFormatPr defaultColWidth="9.140625" defaultRowHeight="15" x14ac:dyDescent="0.25"/>
  <cols>
    <col min="1" max="1" width="30.7109375" style="107" customWidth="1"/>
    <col min="2" max="2" width="10.7109375" style="107" customWidth="1"/>
    <col min="3" max="9" width="13.7109375" style="107" customWidth="1"/>
    <col min="10" max="15" width="10.7109375" style="107" customWidth="1"/>
    <col min="16" max="21" width="13.7109375" style="107" customWidth="1"/>
    <col min="22" max="25" width="10.7109375" style="46" customWidth="1"/>
    <col min="26" max="26" width="9.140625" style="107"/>
    <col min="27" max="28" width="13.7109375" style="107" hidden="1" customWidth="1"/>
    <col min="29" max="16384" width="9.140625" style="107"/>
  </cols>
  <sheetData>
    <row r="1" spans="1:28" s="105" customFormat="1" ht="14.45" customHeight="1" x14ac:dyDescent="0.25">
      <c r="V1" s="44"/>
      <c r="W1" s="44"/>
      <c r="X1" s="44"/>
      <c r="Y1" s="44"/>
    </row>
    <row r="2" spans="1:28" s="105" customFormat="1" ht="14.45" customHeight="1" x14ac:dyDescent="0.25">
      <c r="V2" s="44"/>
      <c r="W2" s="44"/>
      <c r="X2" s="44"/>
      <c r="Y2" s="44"/>
    </row>
    <row r="3" spans="1:28" s="105" customFormat="1" ht="14.45" customHeight="1" x14ac:dyDescent="0.25">
      <c r="V3" s="44"/>
      <c r="W3" s="44"/>
      <c r="X3" s="44"/>
      <c r="Y3" s="44"/>
    </row>
    <row r="4" spans="1:28" s="105" customFormat="1" ht="14.45" customHeight="1" x14ac:dyDescent="0.25">
      <c r="V4" s="44"/>
      <c r="W4" s="44"/>
      <c r="X4" s="44"/>
      <c r="Y4" s="44"/>
    </row>
    <row r="5" spans="1:28" s="105" customFormat="1" ht="14.45" customHeight="1" x14ac:dyDescent="0.25">
      <c r="V5" s="44"/>
      <c r="W5" s="44"/>
      <c r="X5" s="44"/>
      <c r="Y5" s="44"/>
    </row>
    <row r="6" spans="1:28" s="105" customFormat="1" ht="14.45" customHeight="1" thickBot="1" x14ac:dyDescent="0.3">
      <c r="V6" s="44"/>
      <c r="W6" s="44"/>
      <c r="X6" s="44"/>
      <c r="Y6" s="44"/>
    </row>
    <row r="7" spans="1:28" s="105" customFormat="1" ht="14.45" hidden="1" customHeight="1" x14ac:dyDescent="0.25">
      <c r="V7" s="44"/>
      <c r="W7" s="44"/>
      <c r="X7" s="44"/>
      <c r="Y7" s="44"/>
    </row>
    <row r="8" spans="1:28" s="105" customFormat="1" ht="14.45" hidden="1" customHeight="1" thickBot="1" x14ac:dyDescent="0.3">
      <c r="V8" s="44"/>
      <c r="W8" s="44"/>
      <c r="X8" s="44"/>
      <c r="Y8" s="44"/>
    </row>
    <row r="9" spans="1:28" ht="18.75" x14ac:dyDescent="0.25">
      <c r="A9" s="1001" t="s">
        <v>214</v>
      </c>
      <c r="B9" s="1001"/>
      <c r="C9" s="1001"/>
      <c r="D9" s="1001"/>
      <c r="E9" s="1001"/>
      <c r="F9" s="1001"/>
      <c r="G9" s="1001"/>
      <c r="H9" s="1001"/>
      <c r="I9" s="1001"/>
      <c r="J9" s="1022" t="s">
        <v>624</v>
      </c>
      <c r="K9" s="1023"/>
      <c r="L9" s="1023"/>
      <c r="M9" s="1024"/>
      <c r="N9" s="873" t="str">
        <f>Home!J23</f>
        <v/>
      </c>
      <c r="O9" s="1035" t="s">
        <v>636</v>
      </c>
      <c r="P9" s="1108"/>
      <c r="Q9" s="1108"/>
      <c r="R9" s="1108"/>
      <c r="S9" s="889"/>
      <c r="T9" s="106"/>
      <c r="U9" s="106"/>
      <c r="V9" s="484"/>
      <c r="W9" s="484"/>
      <c r="X9" s="484"/>
      <c r="Y9" s="484"/>
    </row>
    <row r="10" spans="1:28" ht="19.5" thickBot="1" x14ac:dyDescent="0.3">
      <c r="A10" s="1001" t="s">
        <v>215</v>
      </c>
      <c r="B10" s="1001"/>
      <c r="C10" s="1001"/>
      <c r="D10" s="1001"/>
      <c r="E10" s="1001"/>
      <c r="F10" s="1001"/>
      <c r="G10" s="1001"/>
      <c r="H10" s="1001"/>
      <c r="I10" s="1001"/>
      <c r="J10" s="1030" t="s">
        <v>625</v>
      </c>
      <c r="K10" s="1031"/>
      <c r="L10" s="1031"/>
      <c r="M10" s="1032"/>
      <c r="N10" s="874" t="str">
        <f>Home!J24</f>
        <v/>
      </c>
      <c r="O10" s="1035" t="s">
        <v>636</v>
      </c>
      <c r="P10" s="1108"/>
      <c r="Q10" s="1108"/>
      <c r="R10" s="1108"/>
      <c r="S10" s="889"/>
      <c r="T10" s="106"/>
      <c r="U10" s="106"/>
      <c r="V10" s="484"/>
      <c r="W10" s="484"/>
      <c r="X10" s="484"/>
      <c r="Y10" s="484"/>
    </row>
    <row r="11" spans="1:28" ht="15.75" customHeight="1" thickBot="1" x14ac:dyDescent="0.3">
      <c r="A11" s="106" t="s">
        <v>209</v>
      </c>
      <c r="B11" s="106"/>
      <c r="C11" s="106"/>
      <c r="D11" s="106"/>
      <c r="E11" s="106"/>
      <c r="F11" s="106"/>
      <c r="G11" s="106"/>
      <c r="H11" s="106"/>
      <c r="I11" s="106"/>
      <c r="J11" s="106"/>
      <c r="K11" s="106"/>
      <c r="L11" s="106"/>
      <c r="M11" s="106"/>
      <c r="N11" s="106"/>
      <c r="O11" s="106"/>
      <c r="P11" s="106"/>
      <c r="Q11" s="106"/>
      <c r="R11" s="106"/>
      <c r="S11" s="777"/>
      <c r="T11" s="106"/>
      <c r="U11" s="106"/>
      <c r="V11" s="45"/>
      <c r="W11" s="45"/>
      <c r="X11" s="45"/>
      <c r="Y11" s="45"/>
    </row>
    <row r="12" spans="1:28" ht="45.75" customHeight="1" thickBot="1" x14ac:dyDescent="0.3">
      <c r="A12" s="1114" t="s">
        <v>327</v>
      </c>
      <c r="B12" s="1049" t="s">
        <v>441</v>
      </c>
      <c r="C12" s="1002" t="s">
        <v>685</v>
      </c>
      <c r="D12" s="1003"/>
      <c r="E12" s="1003"/>
      <c r="F12" s="1003"/>
      <c r="G12" s="1003"/>
      <c r="H12" s="1003"/>
      <c r="I12" s="1004"/>
      <c r="J12" s="1052" t="s">
        <v>681</v>
      </c>
      <c r="K12" s="1053"/>
      <c r="L12" s="1053"/>
      <c r="M12" s="1053"/>
      <c r="N12" s="1053"/>
      <c r="O12" s="1053"/>
      <c r="P12" s="1039" t="s">
        <v>593</v>
      </c>
      <c r="Q12" s="1040"/>
      <c r="R12" s="1040"/>
      <c r="S12" s="1041"/>
      <c r="T12" s="1039" t="s">
        <v>451</v>
      </c>
      <c r="U12" s="1042"/>
      <c r="V12" s="1027" t="s">
        <v>680</v>
      </c>
      <c r="W12" s="1028"/>
      <c r="X12" s="1028"/>
      <c r="Y12" s="1029"/>
    </row>
    <row r="13" spans="1:28" ht="15.75" customHeight="1" x14ac:dyDescent="0.25">
      <c r="A13" s="1115"/>
      <c r="B13" s="1050"/>
      <c r="C13" s="1019" t="s">
        <v>217</v>
      </c>
      <c r="D13" s="1117" t="s">
        <v>31</v>
      </c>
      <c r="E13" s="1034"/>
      <c r="F13" s="1118" t="s">
        <v>32</v>
      </c>
      <c r="G13" s="1119"/>
      <c r="H13" s="1122" t="s">
        <v>210</v>
      </c>
      <c r="I13" s="1124" t="s">
        <v>211</v>
      </c>
      <c r="J13" s="1055" t="s">
        <v>206</v>
      </c>
      <c r="K13" s="1007" t="s">
        <v>32</v>
      </c>
      <c r="L13" s="1008"/>
      <c r="M13" s="1008"/>
      <c r="N13" s="1008"/>
      <c r="O13" s="1054"/>
      <c r="P13" s="1043" t="s">
        <v>325</v>
      </c>
      <c r="Q13" s="1058" t="s">
        <v>324</v>
      </c>
      <c r="R13" s="1047" t="s">
        <v>696</v>
      </c>
      <c r="S13" s="1120" t="s">
        <v>697</v>
      </c>
      <c r="T13" s="1043" t="s">
        <v>450</v>
      </c>
      <c r="U13" s="1045" t="s">
        <v>536</v>
      </c>
      <c r="V13" s="1033" t="s">
        <v>31</v>
      </c>
      <c r="W13" s="1034"/>
      <c r="X13" s="1025" t="s">
        <v>32</v>
      </c>
      <c r="Y13" s="1026"/>
      <c r="AA13" s="124"/>
      <c r="AB13" s="125"/>
    </row>
    <row r="14" spans="1:28" ht="51.75" customHeight="1" thickBot="1" x14ac:dyDescent="0.3">
      <c r="A14" s="1115"/>
      <c r="B14" s="1050"/>
      <c r="C14" s="1020"/>
      <c r="D14" s="854" t="s">
        <v>375</v>
      </c>
      <c r="E14" s="855" t="s">
        <v>376</v>
      </c>
      <c r="F14" s="836" t="s">
        <v>375</v>
      </c>
      <c r="G14" s="831" t="s">
        <v>376</v>
      </c>
      <c r="H14" s="1123"/>
      <c r="I14" s="1125"/>
      <c r="J14" s="1056"/>
      <c r="K14" s="811" t="s">
        <v>200</v>
      </c>
      <c r="L14" s="812" t="s">
        <v>201</v>
      </c>
      <c r="M14" s="807" t="s">
        <v>202</v>
      </c>
      <c r="N14" s="813" t="s">
        <v>203</v>
      </c>
      <c r="O14" s="814" t="s">
        <v>205</v>
      </c>
      <c r="P14" s="1057"/>
      <c r="Q14" s="1059"/>
      <c r="R14" s="1048"/>
      <c r="S14" s="1121"/>
      <c r="T14" s="1044"/>
      <c r="U14" s="1046"/>
      <c r="V14" s="879" t="s">
        <v>638</v>
      </c>
      <c r="W14" s="880" t="s">
        <v>213</v>
      </c>
      <c r="X14" s="811" t="s">
        <v>637</v>
      </c>
      <c r="Y14" s="833" t="s">
        <v>213</v>
      </c>
      <c r="AA14" s="997" t="s">
        <v>659</v>
      </c>
      <c r="AB14" s="998"/>
    </row>
    <row r="15" spans="1:28" ht="15.75" customHeight="1" thickBot="1" x14ac:dyDescent="0.3">
      <c r="A15" s="1116"/>
      <c r="B15" s="1051"/>
      <c r="C15" s="35" t="s">
        <v>216</v>
      </c>
      <c r="D15" s="852" t="s">
        <v>34</v>
      </c>
      <c r="E15" s="856" t="s">
        <v>34</v>
      </c>
      <c r="F15" s="837" t="s">
        <v>34</v>
      </c>
      <c r="G15" s="834" t="s">
        <v>34</v>
      </c>
      <c r="H15" s="853" t="s">
        <v>33</v>
      </c>
      <c r="I15" s="835" t="s">
        <v>33</v>
      </c>
      <c r="J15" s="852" t="s">
        <v>199</v>
      </c>
      <c r="K15" s="809" t="s">
        <v>199</v>
      </c>
      <c r="L15" s="815" t="s">
        <v>199</v>
      </c>
      <c r="M15" s="810" t="s">
        <v>199</v>
      </c>
      <c r="N15" s="810" t="s">
        <v>199</v>
      </c>
      <c r="O15" s="816" t="s">
        <v>199</v>
      </c>
      <c r="P15" s="891" t="s">
        <v>199</v>
      </c>
      <c r="Q15" s="61" t="s">
        <v>199</v>
      </c>
      <c r="R15" s="915" t="s">
        <v>199</v>
      </c>
      <c r="S15" s="890" t="s">
        <v>199</v>
      </c>
      <c r="T15" s="36" t="s">
        <v>33</v>
      </c>
      <c r="U15" s="487" t="s">
        <v>535</v>
      </c>
      <c r="V15" s="852" t="s">
        <v>33</v>
      </c>
      <c r="W15" s="881" t="s">
        <v>34</v>
      </c>
      <c r="X15" s="837" t="s">
        <v>33</v>
      </c>
      <c r="Y15" s="878" t="s">
        <v>34</v>
      </c>
      <c r="AA15" s="122" t="s">
        <v>197</v>
      </c>
      <c r="AB15" s="123" t="s">
        <v>221</v>
      </c>
    </row>
    <row r="16" spans="1:28" ht="15.75" customHeight="1" thickBot="1" x14ac:dyDescent="0.3">
      <c r="A16" s="240"/>
      <c r="B16" s="467"/>
      <c r="C16" s="127" t="s">
        <v>186</v>
      </c>
      <c r="D16" s="127">
        <f t="shared" ref="D16:T16" si="0">SUM(D17:D196)</f>
        <v>0</v>
      </c>
      <c r="E16" s="127">
        <f t="shared" si="0"/>
        <v>0</v>
      </c>
      <c r="F16" s="127">
        <f t="shared" si="0"/>
        <v>0</v>
      </c>
      <c r="G16" s="127">
        <f t="shared" si="0"/>
        <v>0</v>
      </c>
      <c r="H16" s="272">
        <f t="shared" ref="H16" si="1">SUM(H17:H196)</f>
        <v>0</v>
      </c>
      <c r="I16" s="272">
        <f t="shared" ref="I16" si="2">SUM(I17:I196)</f>
        <v>0</v>
      </c>
      <c r="J16" s="282">
        <f t="shared" si="0"/>
        <v>0</v>
      </c>
      <c r="K16" s="282">
        <f t="shared" si="0"/>
        <v>0</v>
      </c>
      <c r="L16" s="282">
        <f t="shared" si="0"/>
        <v>0</v>
      </c>
      <c r="M16" s="282">
        <f t="shared" si="0"/>
        <v>0</v>
      </c>
      <c r="N16" s="282">
        <f t="shared" si="0"/>
        <v>0</v>
      </c>
      <c r="O16" s="282">
        <f t="shared" si="0"/>
        <v>0</v>
      </c>
      <c r="P16" s="282">
        <f t="shared" si="0"/>
        <v>0</v>
      </c>
      <c r="Q16" s="282">
        <f t="shared" si="0"/>
        <v>0</v>
      </c>
      <c r="R16" s="282">
        <f t="shared" si="0"/>
        <v>0</v>
      </c>
      <c r="S16" s="282">
        <f t="shared" ref="S16" si="3">SUM(S17:S196)</f>
        <v>0</v>
      </c>
      <c r="T16" s="492">
        <f t="shared" si="0"/>
        <v>0</v>
      </c>
      <c r="U16" s="492"/>
      <c r="V16" s="272">
        <f t="shared" ref="V16:X16" si="4">SUM(V17:V196)</f>
        <v>0</v>
      </c>
      <c r="W16" s="127"/>
      <c r="X16" s="272">
        <f t="shared" si="4"/>
        <v>0</v>
      </c>
      <c r="Y16" s="127"/>
    </row>
    <row r="17" spans="1:28" x14ac:dyDescent="0.25">
      <c r="A17" s="63"/>
      <c r="B17" s="245"/>
      <c r="C17" s="193"/>
      <c r="D17" s="64"/>
      <c r="E17" s="65"/>
      <c r="F17" s="234"/>
      <c r="G17" s="235"/>
      <c r="H17" s="248"/>
      <c r="I17" s="249"/>
      <c r="J17" s="254"/>
      <c r="K17" s="255"/>
      <c r="L17" s="256"/>
      <c r="M17" s="256"/>
      <c r="N17" s="256"/>
      <c r="O17" s="257"/>
      <c r="P17" s="258"/>
      <c r="Q17" s="257"/>
      <c r="R17" s="256"/>
      <c r="S17" s="916"/>
      <c r="T17" s="489" t="str">
        <f>IF(SUM(H17:I17)=0,"",SUM(H17:I17))</f>
        <v/>
      </c>
      <c r="U17" s="600"/>
      <c r="V17" s="248"/>
      <c r="W17" s="64"/>
      <c r="X17" s="248"/>
      <c r="Y17" s="235"/>
      <c r="AA17" s="468">
        <f>V17*W17</f>
        <v>0</v>
      </c>
      <c r="AB17" s="469">
        <f>X17*Y17</f>
        <v>0</v>
      </c>
    </row>
    <row r="18" spans="1:28" x14ac:dyDescent="0.25">
      <c r="A18" s="66"/>
      <c r="B18" s="246"/>
      <c r="C18" s="194"/>
      <c r="D18" s="67"/>
      <c r="E18" s="68"/>
      <c r="F18" s="236"/>
      <c r="G18" s="237"/>
      <c r="H18" s="250"/>
      <c r="I18" s="251"/>
      <c r="J18" s="260"/>
      <c r="K18" s="261"/>
      <c r="L18" s="262"/>
      <c r="M18" s="262"/>
      <c r="N18" s="262"/>
      <c r="O18" s="263"/>
      <c r="P18" s="264"/>
      <c r="Q18" s="263"/>
      <c r="R18" s="262"/>
      <c r="S18" s="917"/>
      <c r="T18" s="490" t="str">
        <f t="shared" ref="T18:T81" si="5">IF(SUM(H18:I18)=0,"",SUM(H18:I18))</f>
        <v/>
      </c>
      <c r="U18" s="601"/>
      <c r="V18" s="250"/>
      <c r="W18" s="67"/>
      <c r="X18" s="250"/>
      <c r="Y18" s="237"/>
      <c r="AA18" s="470">
        <f t="shared" ref="AA18:AA81" si="6">V18*W18</f>
        <v>0</v>
      </c>
      <c r="AB18" s="471">
        <f t="shared" ref="AB18:AB81" si="7">X18*Y18</f>
        <v>0</v>
      </c>
    </row>
    <row r="19" spans="1:28" x14ac:dyDescent="0.25">
      <c r="A19" s="66"/>
      <c r="B19" s="246"/>
      <c r="C19" s="194"/>
      <c r="D19" s="67"/>
      <c r="E19" s="68"/>
      <c r="F19" s="236"/>
      <c r="G19" s="237"/>
      <c r="H19" s="250"/>
      <c r="I19" s="251"/>
      <c r="J19" s="260"/>
      <c r="K19" s="261"/>
      <c r="L19" s="262"/>
      <c r="M19" s="262"/>
      <c r="N19" s="262"/>
      <c r="O19" s="263"/>
      <c r="P19" s="264"/>
      <c r="Q19" s="263"/>
      <c r="R19" s="262"/>
      <c r="S19" s="917"/>
      <c r="T19" s="490" t="str">
        <f t="shared" si="5"/>
        <v/>
      </c>
      <c r="U19" s="601"/>
      <c r="V19" s="250"/>
      <c r="W19" s="67"/>
      <c r="X19" s="250"/>
      <c r="Y19" s="237"/>
      <c r="AA19" s="470">
        <f t="shared" si="6"/>
        <v>0</v>
      </c>
      <c r="AB19" s="471">
        <f t="shared" si="7"/>
        <v>0</v>
      </c>
    </row>
    <row r="20" spans="1:28" x14ac:dyDescent="0.25">
      <c r="A20" s="66"/>
      <c r="B20" s="246"/>
      <c r="C20" s="194"/>
      <c r="D20" s="67"/>
      <c r="E20" s="68"/>
      <c r="F20" s="236"/>
      <c r="G20" s="237"/>
      <c r="H20" s="250"/>
      <c r="I20" s="251"/>
      <c r="J20" s="260"/>
      <c r="K20" s="261"/>
      <c r="L20" s="262"/>
      <c r="M20" s="262"/>
      <c r="N20" s="262"/>
      <c r="O20" s="263"/>
      <c r="P20" s="264"/>
      <c r="Q20" s="263"/>
      <c r="R20" s="262"/>
      <c r="S20" s="917"/>
      <c r="T20" s="490" t="str">
        <f t="shared" si="5"/>
        <v/>
      </c>
      <c r="U20" s="601"/>
      <c r="V20" s="250"/>
      <c r="W20" s="67"/>
      <c r="X20" s="250"/>
      <c r="Y20" s="237"/>
      <c r="AA20" s="470">
        <f t="shared" si="6"/>
        <v>0</v>
      </c>
      <c r="AB20" s="471">
        <f t="shared" si="7"/>
        <v>0</v>
      </c>
    </row>
    <row r="21" spans="1:28" x14ac:dyDescent="0.25">
      <c r="A21" s="66"/>
      <c r="B21" s="246"/>
      <c r="C21" s="194"/>
      <c r="D21" s="67"/>
      <c r="E21" s="68"/>
      <c r="F21" s="236"/>
      <c r="G21" s="237"/>
      <c r="H21" s="250"/>
      <c r="I21" s="251"/>
      <c r="J21" s="260"/>
      <c r="K21" s="261"/>
      <c r="L21" s="262"/>
      <c r="M21" s="262"/>
      <c r="N21" s="262"/>
      <c r="O21" s="263"/>
      <c r="P21" s="264"/>
      <c r="Q21" s="263"/>
      <c r="R21" s="262"/>
      <c r="S21" s="917"/>
      <c r="T21" s="490" t="str">
        <f t="shared" si="5"/>
        <v/>
      </c>
      <c r="U21" s="601"/>
      <c r="V21" s="250"/>
      <c r="W21" s="67"/>
      <c r="X21" s="250"/>
      <c r="Y21" s="237"/>
      <c r="AA21" s="470">
        <f t="shared" si="6"/>
        <v>0</v>
      </c>
      <c r="AB21" s="471">
        <f t="shared" si="7"/>
        <v>0</v>
      </c>
    </row>
    <row r="22" spans="1:28" x14ac:dyDescent="0.25">
      <c r="A22" s="66"/>
      <c r="B22" s="246"/>
      <c r="C22" s="194"/>
      <c r="D22" s="67"/>
      <c r="E22" s="68"/>
      <c r="F22" s="236"/>
      <c r="G22" s="237"/>
      <c r="H22" s="250"/>
      <c r="I22" s="251"/>
      <c r="J22" s="260"/>
      <c r="K22" s="261"/>
      <c r="L22" s="262"/>
      <c r="M22" s="262"/>
      <c r="N22" s="262"/>
      <c r="O22" s="263"/>
      <c r="P22" s="264"/>
      <c r="Q22" s="263"/>
      <c r="R22" s="262"/>
      <c r="S22" s="917"/>
      <c r="T22" s="490" t="str">
        <f t="shared" si="5"/>
        <v/>
      </c>
      <c r="U22" s="601"/>
      <c r="V22" s="250"/>
      <c r="W22" s="67"/>
      <c r="X22" s="250"/>
      <c r="Y22" s="237"/>
      <c r="AA22" s="470">
        <f t="shared" si="6"/>
        <v>0</v>
      </c>
      <c r="AB22" s="471">
        <f t="shared" si="7"/>
        <v>0</v>
      </c>
    </row>
    <row r="23" spans="1:28" x14ac:dyDescent="0.25">
      <c r="A23" s="66"/>
      <c r="B23" s="246"/>
      <c r="C23" s="194"/>
      <c r="D23" s="67"/>
      <c r="E23" s="68"/>
      <c r="F23" s="236"/>
      <c r="G23" s="237"/>
      <c r="H23" s="250"/>
      <c r="I23" s="251"/>
      <c r="J23" s="260"/>
      <c r="K23" s="261"/>
      <c r="L23" s="262"/>
      <c r="M23" s="262"/>
      <c r="N23" s="262"/>
      <c r="O23" s="263"/>
      <c r="P23" s="264"/>
      <c r="Q23" s="263"/>
      <c r="R23" s="262"/>
      <c r="S23" s="917"/>
      <c r="T23" s="490" t="str">
        <f t="shared" si="5"/>
        <v/>
      </c>
      <c r="U23" s="601"/>
      <c r="V23" s="250"/>
      <c r="W23" s="67"/>
      <c r="X23" s="250"/>
      <c r="Y23" s="237"/>
      <c r="AA23" s="470">
        <f t="shared" si="6"/>
        <v>0</v>
      </c>
      <c r="AB23" s="471">
        <f t="shared" si="7"/>
        <v>0</v>
      </c>
    </row>
    <row r="24" spans="1:28" x14ac:dyDescent="0.25">
      <c r="A24" s="66"/>
      <c r="B24" s="246"/>
      <c r="C24" s="194"/>
      <c r="D24" s="67"/>
      <c r="E24" s="68"/>
      <c r="F24" s="236"/>
      <c r="G24" s="237"/>
      <c r="H24" s="250"/>
      <c r="I24" s="251"/>
      <c r="J24" s="260"/>
      <c r="K24" s="261"/>
      <c r="L24" s="262"/>
      <c r="M24" s="262"/>
      <c r="N24" s="262"/>
      <c r="O24" s="263"/>
      <c r="P24" s="264"/>
      <c r="Q24" s="263"/>
      <c r="R24" s="262"/>
      <c r="S24" s="917"/>
      <c r="T24" s="490" t="str">
        <f t="shared" si="5"/>
        <v/>
      </c>
      <c r="U24" s="601"/>
      <c r="V24" s="250"/>
      <c r="W24" s="67"/>
      <c r="X24" s="250"/>
      <c r="Y24" s="237"/>
      <c r="AA24" s="470">
        <f t="shared" si="6"/>
        <v>0</v>
      </c>
      <c r="AB24" s="471">
        <f t="shared" si="7"/>
        <v>0</v>
      </c>
    </row>
    <row r="25" spans="1:28" x14ac:dyDescent="0.25">
      <c r="A25" s="66"/>
      <c r="B25" s="246"/>
      <c r="C25" s="194"/>
      <c r="D25" s="67"/>
      <c r="E25" s="68"/>
      <c r="F25" s="236"/>
      <c r="G25" s="237"/>
      <c r="H25" s="250"/>
      <c r="I25" s="251"/>
      <c r="J25" s="260"/>
      <c r="K25" s="261"/>
      <c r="L25" s="262"/>
      <c r="M25" s="262"/>
      <c r="N25" s="262"/>
      <c r="O25" s="263"/>
      <c r="P25" s="264"/>
      <c r="Q25" s="263"/>
      <c r="R25" s="262"/>
      <c r="S25" s="917"/>
      <c r="T25" s="490" t="str">
        <f t="shared" si="5"/>
        <v/>
      </c>
      <c r="U25" s="601"/>
      <c r="V25" s="250"/>
      <c r="W25" s="67"/>
      <c r="X25" s="250"/>
      <c r="Y25" s="237"/>
      <c r="AA25" s="470">
        <f t="shared" si="6"/>
        <v>0</v>
      </c>
      <c r="AB25" s="471">
        <f t="shared" si="7"/>
        <v>0</v>
      </c>
    </row>
    <row r="26" spans="1:28" x14ac:dyDescent="0.25">
      <c r="A26" s="66"/>
      <c r="B26" s="246"/>
      <c r="C26" s="194"/>
      <c r="D26" s="67"/>
      <c r="E26" s="68"/>
      <c r="F26" s="236"/>
      <c r="G26" s="237"/>
      <c r="H26" s="250"/>
      <c r="I26" s="251"/>
      <c r="J26" s="260"/>
      <c r="K26" s="261"/>
      <c r="L26" s="262"/>
      <c r="M26" s="262"/>
      <c r="N26" s="262"/>
      <c r="O26" s="263"/>
      <c r="P26" s="264"/>
      <c r="Q26" s="263"/>
      <c r="R26" s="262"/>
      <c r="S26" s="917"/>
      <c r="T26" s="490" t="str">
        <f t="shared" si="5"/>
        <v/>
      </c>
      <c r="U26" s="601"/>
      <c r="V26" s="250"/>
      <c r="W26" s="67"/>
      <c r="X26" s="250"/>
      <c r="Y26" s="237"/>
      <c r="AA26" s="470">
        <f t="shared" si="6"/>
        <v>0</v>
      </c>
      <c r="AB26" s="471">
        <f t="shared" si="7"/>
        <v>0</v>
      </c>
    </row>
    <row r="27" spans="1:28" x14ac:dyDescent="0.25">
      <c r="A27" s="66"/>
      <c r="B27" s="246"/>
      <c r="C27" s="194"/>
      <c r="D27" s="67"/>
      <c r="E27" s="68"/>
      <c r="F27" s="236"/>
      <c r="G27" s="237"/>
      <c r="H27" s="250"/>
      <c r="I27" s="251"/>
      <c r="J27" s="260"/>
      <c r="K27" s="261"/>
      <c r="L27" s="262"/>
      <c r="M27" s="262"/>
      <c r="N27" s="262"/>
      <c r="O27" s="263"/>
      <c r="P27" s="264"/>
      <c r="Q27" s="263"/>
      <c r="R27" s="262"/>
      <c r="S27" s="917"/>
      <c r="T27" s="490" t="str">
        <f t="shared" si="5"/>
        <v/>
      </c>
      <c r="U27" s="601"/>
      <c r="V27" s="250"/>
      <c r="W27" s="67"/>
      <c r="X27" s="250"/>
      <c r="Y27" s="237"/>
      <c r="AA27" s="470">
        <f t="shared" si="6"/>
        <v>0</v>
      </c>
      <c r="AB27" s="471">
        <f t="shared" si="7"/>
        <v>0</v>
      </c>
    </row>
    <row r="28" spans="1:28" x14ac:dyDescent="0.25">
      <c r="A28" s="66"/>
      <c r="B28" s="246"/>
      <c r="C28" s="194"/>
      <c r="D28" s="67"/>
      <c r="E28" s="68"/>
      <c r="F28" s="236"/>
      <c r="G28" s="237"/>
      <c r="H28" s="250"/>
      <c r="I28" s="251"/>
      <c r="J28" s="260"/>
      <c r="K28" s="261"/>
      <c r="L28" s="262"/>
      <c r="M28" s="262"/>
      <c r="N28" s="262"/>
      <c r="O28" s="263"/>
      <c r="P28" s="264"/>
      <c r="Q28" s="263"/>
      <c r="R28" s="262"/>
      <c r="S28" s="917"/>
      <c r="T28" s="490" t="str">
        <f t="shared" si="5"/>
        <v/>
      </c>
      <c r="U28" s="601"/>
      <c r="V28" s="250"/>
      <c r="W28" s="67"/>
      <c r="X28" s="250"/>
      <c r="Y28" s="237"/>
      <c r="AA28" s="470">
        <f t="shared" si="6"/>
        <v>0</v>
      </c>
      <c r="AB28" s="471">
        <f t="shared" si="7"/>
        <v>0</v>
      </c>
    </row>
    <row r="29" spans="1:28" x14ac:dyDescent="0.25">
      <c r="A29" s="66"/>
      <c r="B29" s="246"/>
      <c r="C29" s="194"/>
      <c r="D29" s="67"/>
      <c r="E29" s="68"/>
      <c r="F29" s="236"/>
      <c r="G29" s="237"/>
      <c r="H29" s="250"/>
      <c r="I29" s="251"/>
      <c r="J29" s="260"/>
      <c r="K29" s="261"/>
      <c r="L29" s="262"/>
      <c r="M29" s="262"/>
      <c r="N29" s="262"/>
      <c r="O29" s="263"/>
      <c r="P29" s="264"/>
      <c r="Q29" s="263"/>
      <c r="R29" s="262"/>
      <c r="S29" s="917"/>
      <c r="T29" s="490" t="str">
        <f t="shared" si="5"/>
        <v/>
      </c>
      <c r="U29" s="601"/>
      <c r="V29" s="250"/>
      <c r="W29" s="67"/>
      <c r="X29" s="250"/>
      <c r="Y29" s="237"/>
      <c r="AA29" s="470">
        <f t="shared" si="6"/>
        <v>0</v>
      </c>
      <c r="AB29" s="471">
        <f t="shared" si="7"/>
        <v>0</v>
      </c>
    </row>
    <row r="30" spans="1:28" x14ac:dyDescent="0.25">
      <c r="A30" s="66"/>
      <c r="B30" s="246"/>
      <c r="C30" s="194"/>
      <c r="D30" s="67"/>
      <c r="E30" s="68"/>
      <c r="F30" s="236"/>
      <c r="G30" s="237"/>
      <c r="H30" s="250"/>
      <c r="I30" s="251"/>
      <c r="J30" s="260"/>
      <c r="K30" s="261"/>
      <c r="L30" s="262"/>
      <c r="M30" s="262"/>
      <c r="N30" s="262"/>
      <c r="O30" s="263"/>
      <c r="P30" s="264"/>
      <c r="Q30" s="263"/>
      <c r="R30" s="262"/>
      <c r="S30" s="917"/>
      <c r="T30" s="490" t="str">
        <f t="shared" si="5"/>
        <v/>
      </c>
      <c r="U30" s="601"/>
      <c r="V30" s="250"/>
      <c r="W30" s="67"/>
      <c r="X30" s="250"/>
      <c r="Y30" s="237"/>
      <c r="AA30" s="470">
        <f t="shared" si="6"/>
        <v>0</v>
      </c>
      <c r="AB30" s="471">
        <f t="shared" si="7"/>
        <v>0</v>
      </c>
    </row>
    <row r="31" spans="1:28" x14ac:dyDescent="0.25">
      <c r="A31" s="66"/>
      <c r="B31" s="246"/>
      <c r="C31" s="194"/>
      <c r="D31" s="67"/>
      <c r="E31" s="68"/>
      <c r="F31" s="236"/>
      <c r="G31" s="237"/>
      <c r="H31" s="250"/>
      <c r="I31" s="251"/>
      <c r="J31" s="260"/>
      <c r="K31" s="261"/>
      <c r="L31" s="262"/>
      <c r="M31" s="262"/>
      <c r="N31" s="262"/>
      <c r="O31" s="263"/>
      <c r="P31" s="264"/>
      <c r="Q31" s="263"/>
      <c r="R31" s="262"/>
      <c r="S31" s="917"/>
      <c r="T31" s="490" t="str">
        <f t="shared" si="5"/>
        <v/>
      </c>
      <c r="U31" s="601"/>
      <c r="V31" s="250"/>
      <c r="W31" s="67"/>
      <c r="X31" s="250"/>
      <c r="Y31" s="237"/>
      <c r="AA31" s="470">
        <f t="shared" si="6"/>
        <v>0</v>
      </c>
      <c r="AB31" s="471">
        <f t="shared" si="7"/>
        <v>0</v>
      </c>
    </row>
    <row r="32" spans="1:28" x14ac:dyDescent="0.25">
      <c r="A32" s="66"/>
      <c r="B32" s="246"/>
      <c r="C32" s="194"/>
      <c r="D32" s="67"/>
      <c r="E32" s="68"/>
      <c r="F32" s="236"/>
      <c r="G32" s="237"/>
      <c r="H32" s="250"/>
      <c r="I32" s="251"/>
      <c r="J32" s="260"/>
      <c r="K32" s="261"/>
      <c r="L32" s="262"/>
      <c r="M32" s="262"/>
      <c r="N32" s="262"/>
      <c r="O32" s="263"/>
      <c r="P32" s="264"/>
      <c r="Q32" s="263"/>
      <c r="R32" s="262"/>
      <c r="S32" s="917"/>
      <c r="T32" s="490" t="str">
        <f t="shared" si="5"/>
        <v/>
      </c>
      <c r="U32" s="601"/>
      <c r="V32" s="250"/>
      <c r="W32" s="67"/>
      <c r="X32" s="250"/>
      <c r="Y32" s="237"/>
      <c r="AA32" s="470">
        <f t="shared" si="6"/>
        <v>0</v>
      </c>
      <c r="AB32" s="471">
        <f t="shared" si="7"/>
        <v>0</v>
      </c>
    </row>
    <row r="33" spans="1:28" x14ac:dyDescent="0.25">
      <c r="A33" s="66"/>
      <c r="B33" s="246"/>
      <c r="C33" s="194"/>
      <c r="D33" s="67"/>
      <c r="E33" s="68"/>
      <c r="F33" s="236"/>
      <c r="G33" s="237"/>
      <c r="H33" s="250"/>
      <c r="I33" s="251"/>
      <c r="J33" s="260"/>
      <c r="K33" s="261"/>
      <c r="L33" s="262"/>
      <c r="M33" s="262"/>
      <c r="N33" s="262"/>
      <c r="O33" s="263"/>
      <c r="P33" s="264"/>
      <c r="Q33" s="263"/>
      <c r="R33" s="262"/>
      <c r="S33" s="917"/>
      <c r="T33" s="490" t="str">
        <f t="shared" si="5"/>
        <v/>
      </c>
      <c r="U33" s="601"/>
      <c r="V33" s="250"/>
      <c r="W33" s="67"/>
      <c r="X33" s="250"/>
      <c r="Y33" s="237"/>
      <c r="AA33" s="470">
        <f t="shared" si="6"/>
        <v>0</v>
      </c>
      <c r="AB33" s="471">
        <f t="shared" si="7"/>
        <v>0</v>
      </c>
    </row>
    <row r="34" spans="1:28" x14ac:dyDescent="0.25">
      <c r="A34" s="66"/>
      <c r="B34" s="246"/>
      <c r="C34" s="194"/>
      <c r="D34" s="67"/>
      <c r="E34" s="68"/>
      <c r="F34" s="236"/>
      <c r="G34" s="237"/>
      <c r="H34" s="250"/>
      <c r="I34" s="251"/>
      <c r="J34" s="260"/>
      <c r="K34" s="261"/>
      <c r="L34" s="262"/>
      <c r="M34" s="262"/>
      <c r="N34" s="262"/>
      <c r="O34" s="263"/>
      <c r="P34" s="264"/>
      <c r="Q34" s="263"/>
      <c r="R34" s="262"/>
      <c r="S34" s="917"/>
      <c r="T34" s="490" t="str">
        <f t="shared" si="5"/>
        <v/>
      </c>
      <c r="U34" s="601"/>
      <c r="V34" s="250"/>
      <c r="W34" s="67"/>
      <c r="X34" s="250"/>
      <c r="Y34" s="237"/>
      <c r="AA34" s="470">
        <f t="shared" si="6"/>
        <v>0</v>
      </c>
      <c r="AB34" s="471">
        <f t="shared" si="7"/>
        <v>0</v>
      </c>
    </row>
    <row r="35" spans="1:28" x14ac:dyDescent="0.25">
      <c r="A35" s="66"/>
      <c r="B35" s="246"/>
      <c r="C35" s="194"/>
      <c r="D35" s="67"/>
      <c r="E35" s="68"/>
      <c r="F35" s="236"/>
      <c r="G35" s="237"/>
      <c r="H35" s="250"/>
      <c r="I35" s="251"/>
      <c r="J35" s="260"/>
      <c r="K35" s="261"/>
      <c r="L35" s="262"/>
      <c r="M35" s="262"/>
      <c r="N35" s="262"/>
      <c r="O35" s="263"/>
      <c r="P35" s="264"/>
      <c r="Q35" s="263"/>
      <c r="R35" s="262"/>
      <c r="S35" s="917"/>
      <c r="T35" s="490" t="str">
        <f t="shared" si="5"/>
        <v/>
      </c>
      <c r="U35" s="601"/>
      <c r="V35" s="250"/>
      <c r="W35" s="67"/>
      <c r="X35" s="250"/>
      <c r="Y35" s="237"/>
      <c r="AA35" s="470">
        <f t="shared" si="6"/>
        <v>0</v>
      </c>
      <c r="AB35" s="471">
        <f t="shared" si="7"/>
        <v>0</v>
      </c>
    </row>
    <row r="36" spans="1:28" x14ac:dyDescent="0.25">
      <c r="A36" s="66"/>
      <c r="B36" s="246"/>
      <c r="C36" s="194"/>
      <c r="D36" s="67"/>
      <c r="E36" s="68"/>
      <c r="F36" s="236"/>
      <c r="G36" s="237"/>
      <c r="H36" s="250"/>
      <c r="I36" s="251"/>
      <c r="J36" s="260"/>
      <c r="K36" s="261"/>
      <c r="L36" s="262"/>
      <c r="M36" s="262"/>
      <c r="N36" s="262"/>
      <c r="O36" s="263"/>
      <c r="P36" s="264"/>
      <c r="Q36" s="263"/>
      <c r="R36" s="262"/>
      <c r="S36" s="917"/>
      <c r="T36" s="490" t="str">
        <f t="shared" si="5"/>
        <v/>
      </c>
      <c r="U36" s="601"/>
      <c r="V36" s="250"/>
      <c r="W36" s="67"/>
      <c r="X36" s="250"/>
      <c r="Y36" s="237"/>
      <c r="AA36" s="470">
        <f t="shared" si="6"/>
        <v>0</v>
      </c>
      <c r="AB36" s="471">
        <f t="shared" si="7"/>
        <v>0</v>
      </c>
    </row>
    <row r="37" spans="1:28" x14ac:dyDescent="0.25">
      <c r="A37" s="66"/>
      <c r="B37" s="246"/>
      <c r="C37" s="194"/>
      <c r="D37" s="67"/>
      <c r="E37" s="68"/>
      <c r="F37" s="236"/>
      <c r="G37" s="237"/>
      <c r="H37" s="250"/>
      <c r="I37" s="251"/>
      <c r="J37" s="260"/>
      <c r="K37" s="261"/>
      <c r="L37" s="262"/>
      <c r="M37" s="262"/>
      <c r="N37" s="262"/>
      <c r="O37" s="263"/>
      <c r="P37" s="264"/>
      <c r="Q37" s="263"/>
      <c r="R37" s="262"/>
      <c r="S37" s="917"/>
      <c r="T37" s="490" t="str">
        <f t="shared" si="5"/>
        <v/>
      </c>
      <c r="U37" s="601"/>
      <c r="V37" s="250"/>
      <c r="W37" s="67"/>
      <c r="X37" s="250"/>
      <c r="Y37" s="237"/>
      <c r="AA37" s="470">
        <f t="shared" si="6"/>
        <v>0</v>
      </c>
      <c r="AB37" s="471">
        <f t="shared" si="7"/>
        <v>0</v>
      </c>
    </row>
    <row r="38" spans="1:28" x14ac:dyDescent="0.25">
      <c r="A38" s="66"/>
      <c r="B38" s="246"/>
      <c r="C38" s="194"/>
      <c r="D38" s="67"/>
      <c r="E38" s="68"/>
      <c r="F38" s="236"/>
      <c r="G38" s="237"/>
      <c r="H38" s="250"/>
      <c r="I38" s="251"/>
      <c r="J38" s="260"/>
      <c r="K38" s="261"/>
      <c r="L38" s="262"/>
      <c r="M38" s="262"/>
      <c r="N38" s="262"/>
      <c r="O38" s="263"/>
      <c r="P38" s="264"/>
      <c r="Q38" s="263"/>
      <c r="R38" s="262"/>
      <c r="S38" s="917"/>
      <c r="T38" s="490" t="str">
        <f t="shared" si="5"/>
        <v/>
      </c>
      <c r="U38" s="601"/>
      <c r="V38" s="250"/>
      <c r="W38" s="67"/>
      <c r="X38" s="250"/>
      <c r="Y38" s="237"/>
      <c r="AA38" s="470">
        <f t="shared" si="6"/>
        <v>0</v>
      </c>
      <c r="AB38" s="471">
        <f t="shared" si="7"/>
        <v>0</v>
      </c>
    </row>
    <row r="39" spans="1:28" x14ac:dyDescent="0.25">
      <c r="A39" s="66"/>
      <c r="B39" s="246"/>
      <c r="C39" s="194"/>
      <c r="D39" s="67"/>
      <c r="E39" s="68"/>
      <c r="F39" s="236"/>
      <c r="G39" s="237"/>
      <c r="H39" s="250"/>
      <c r="I39" s="251"/>
      <c r="J39" s="260"/>
      <c r="K39" s="261"/>
      <c r="L39" s="262"/>
      <c r="M39" s="262"/>
      <c r="N39" s="262"/>
      <c r="O39" s="263"/>
      <c r="P39" s="264"/>
      <c r="Q39" s="263"/>
      <c r="R39" s="262"/>
      <c r="S39" s="917"/>
      <c r="T39" s="490" t="str">
        <f t="shared" si="5"/>
        <v/>
      </c>
      <c r="U39" s="601"/>
      <c r="V39" s="250"/>
      <c r="W39" s="67"/>
      <c r="X39" s="250"/>
      <c r="Y39" s="237"/>
      <c r="AA39" s="470">
        <f t="shared" si="6"/>
        <v>0</v>
      </c>
      <c r="AB39" s="471">
        <f t="shared" si="7"/>
        <v>0</v>
      </c>
    </row>
    <row r="40" spans="1:28" x14ac:dyDescent="0.25">
      <c r="A40" s="66"/>
      <c r="B40" s="246"/>
      <c r="C40" s="194"/>
      <c r="D40" s="67"/>
      <c r="E40" s="68"/>
      <c r="F40" s="236"/>
      <c r="G40" s="237"/>
      <c r="H40" s="250"/>
      <c r="I40" s="251"/>
      <c r="J40" s="260"/>
      <c r="K40" s="261"/>
      <c r="L40" s="262"/>
      <c r="M40" s="262"/>
      <c r="N40" s="262"/>
      <c r="O40" s="263"/>
      <c r="P40" s="264"/>
      <c r="Q40" s="263"/>
      <c r="R40" s="262"/>
      <c r="S40" s="917"/>
      <c r="T40" s="490" t="str">
        <f t="shared" si="5"/>
        <v/>
      </c>
      <c r="U40" s="601"/>
      <c r="V40" s="250"/>
      <c r="W40" s="67"/>
      <c r="X40" s="250"/>
      <c r="Y40" s="237"/>
      <c r="AA40" s="470">
        <f t="shared" si="6"/>
        <v>0</v>
      </c>
      <c r="AB40" s="471">
        <f t="shared" si="7"/>
        <v>0</v>
      </c>
    </row>
    <row r="41" spans="1:28" x14ac:dyDescent="0.25">
      <c r="A41" s="66"/>
      <c r="B41" s="246"/>
      <c r="C41" s="194"/>
      <c r="D41" s="67"/>
      <c r="E41" s="68"/>
      <c r="F41" s="236"/>
      <c r="G41" s="237"/>
      <c r="H41" s="250"/>
      <c r="I41" s="251"/>
      <c r="J41" s="260"/>
      <c r="K41" s="261"/>
      <c r="L41" s="262"/>
      <c r="M41" s="262"/>
      <c r="N41" s="262"/>
      <c r="O41" s="263"/>
      <c r="P41" s="264"/>
      <c r="Q41" s="263"/>
      <c r="R41" s="262"/>
      <c r="S41" s="917"/>
      <c r="T41" s="490" t="str">
        <f t="shared" si="5"/>
        <v/>
      </c>
      <c r="U41" s="601"/>
      <c r="V41" s="250"/>
      <c r="W41" s="67"/>
      <c r="X41" s="250"/>
      <c r="Y41" s="237"/>
      <c r="AA41" s="470">
        <f t="shared" si="6"/>
        <v>0</v>
      </c>
      <c r="AB41" s="471">
        <f t="shared" si="7"/>
        <v>0</v>
      </c>
    </row>
    <row r="42" spans="1:28" x14ac:dyDescent="0.25">
      <c r="A42" s="66"/>
      <c r="B42" s="246"/>
      <c r="C42" s="194"/>
      <c r="D42" s="67"/>
      <c r="E42" s="68"/>
      <c r="F42" s="236"/>
      <c r="G42" s="237"/>
      <c r="H42" s="250"/>
      <c r="I42" s="251"/>
      <c r="J42" s="260"/>
      <c r="K42" s="261"/>
      <c r="L42" s="262"/>
      <c r="M42" s="262"/>
      <c r="N42" s="262"/>
      <c r="O42" s="263"/>
      <c r="P42" s="264"/>
      <c r="Q42" s="263"/>
      <c r="R42" s="262"/>
      <c r="S42" s="917"/>
      <c r="T42" s="490" t="str">
        <f t="shared" si="5"/>
        <v/>
      </c>
      <c r="U42" s="601"/>
      <c r="V42" s="250"/>
      <c r="W42" s="67"/>
      <c r="X42" s="250"/>
      <c r="Y42" s="237"/>
      <c r="AA42" s="470">
        <f t="shared" si="6"/>
        <v>0</v>
      </c>
      <c r="AB42" s="471">
        <f t="shared" si="7"/>
        <v>0</v>
      </c>
    </row>
    <row r="43" spans="1:28" x14ac:dyDescent="0.25">
      <c r="A43" s="66"/>
      <c r="B43" s="246"/>
      <c r="C43" s="194"/>
      <c r="D43" s="67"/>
      <c r="E43" s="68"/>
      <c r="F43" s="236"/>
      <c r="G43" s="237"/>
      <c r="H43" s="250"/>
      <c r="I43" s="251"/>
      <c r="J43" s="260"/>
      <c r="K43" s="261"/>
      <c r="L43" s="262"/>
      <c r="M43" s="262"/>
      <c r="N43" s="262"/>
      <c r="O43" s="263"/>
      <c r="P43" s="264"/>
      <c r="Q43" s="263"/>
      <c r="R43" s="262"/>
      <c r="S43" s="917"/>
      <c r="T43" s="490" t="str">
        <f t="shared" si="5"/>
        <v/>
      </c>
      <c r="U43" s="601"/>
      <c r="V43" s="250"/>
      <c r="W43" s="67"/>
      <c r="X43" s="250"/>
      <c r="Y43" s="237"/>
      <c r="AA43" s="470">
        <f t="shared" si="6"/>
        <v>0</v>
      </c>
      <c r="AB43" s="471">
        <f t="shared" si="7"/>
        <v>0</v>
      </c>
    </row>
    <row r="44" spans="1:28" x14ac:dyDescent="0.25">
      <c r="A44" s="66"/>
      <c r="B44" s="246"/>
      <c r="C44" s="194"/>
      <c r="D44" s="67"/>
      <c r="E44" s="68"/>
      <c r="F44" s="236"/>
      <c r="G44" s="237"/>
      <c r="H44" s="250"/>
      <c r="I44" s="251"/>
      <c r="J44" s="260"/>
      <c r="K44" s="261"/>
      <c r="L44" s="262"/>
      <c r="M44" s="262"/>
      <c r="N44" s="262"/>
      <c r="O44" s="263"/>
      <c r="P44" s="264"/>
      <c r="Q44" s="263"/>
      <c r="R44" s="262"/>
      <c r="S44" s="917"/>
      <c r="T44" s="490" t="str">
        <f t="shared" si="5"/>
        <v/>
      </c>
      <c r="U44" s="601"/>
      <c r="V44" s="250"/>
      <c r="W44" s="67"/>
      <c r="X44" s="250"/>
      <c r="Y44" s="237"/>
      <c r="AA44" s="470">
        <f t="shared" si="6"/>
        <v>0</v>
      </c>
      <c r="AB44" s="471">
        <f t="shared" si="7"/>
        <v>0</v>
      </c>
    </row>
    <row r="45" spans="1:28" x14ac:dyDescent="0.25">
      <c r="A45" s="66"/>
      <c r="B45" s="246"/>
      <c r="C45" s="194"/>
      <c r="D45" s="67"/>
      <c r="E45" s="68"/>
      <c r="F45" s="236"/>
      <c r="G45" s="237"/>
      <c r="H45" s="250"/>
      <c r="I45" s="251"/>
      <c r="J45" s="260"/>
      <c r="K45" s="261"/>
      <c r="L45" s="262"/>
      <c r="M45" s="262"/>
      <c r="N45" s="262"/>
      <c r="O45" s="263"/>
      <c r="P45" s="264"/>
      <c r="Q45" s="263"/>
      <c r="R45" s="262"/>
      <c r="S45" s="917"/>
      <c r="T45" s="490" t="str">
        <f t="shared" si="5"/>
        <v/>
      </c>
      <c r="U45" s="601"/>
      <c r="V45" s="250"/>
      <c r="W45" s="67"/>
      <c r="X45" s="250"/>
      <c r="Y45" s="237"/>
      <c r="AA45" s="470">
        <f t="shared" si="6"/>
        <v>0</v>
      </c>
      <c r="AB45" s="471">
        <f t="shared" si="7"/>
        <v>0</v>
      </c>
    </row>
    <row r="46" spans="1:28" x14ac:dyDescent="0.25">
      <c r="A46" s="66"/>
      <c r="B46" s="246"/>
      <c r="C46" s="194"/>
      <c r="D46" s="67"/>
      <c r="E46" s="68"/>
      <c r="F46" s="236"/>
      <c r="G46" s="237"/>
      <c r="H46" s="250"/>
      <c r="I46" s="251"/>
      <c r="J46" s="260"/>
      <c r="K46" s="261"/>
      <c r="L46" s="262"/>
      <c r="M46" s="262"/>
      <c r="N46" s="262"/>
      <c r="O46" s="263"/>
      <c r="P46" s="264"/>
      <c r="Q46" s="263"/>
      <c r="R46" s="262"/>
      <c r="S46" s="917"/>
      <c r="T46" s="490" t="str">
        <f t="shared" si="5"/>
        <v/>
      </c>
      <c r="U46" s="601"/>
      <c r="V46" s="250"/>
      <c r="W46" s="67"/>
      <c r="X46" s="250"/>
      <c r="Y46" s="237"/>
      <c r="AA46" s="470">
        <f t="shared" si="6"/>
        <v>0</v>
      </c>
      <c r="AB46" s="471">
        <f t="shared" si="7"/>
        <v>0</v>
      </c>
    </row>
    <row r="47" spans="1:28" x14ac:dyDescent="0.25">
      <c r="A47" s="66"/>
      <c r="B47" s="246"/>
      <c r="C47" s="194"/>
      <c r="D47" s="67"/>
      <c r="E47" s="68"/>
      <c r="F47" s="236"/>
      <c r="G47" s="237"/>
      <c r="H47" s="250"/>
      <c r="I47" s="251"/>
      <c r="J47" s="260"/>
      <c r="K47" s="261"/>
      <c r="L47" s="262"/>
      <c r="M47" s="262"/>
      <c r="N47" s="262"/>
      <c r="O47" s="263"/>
      <c r="P47" s="264"/>
      <c r="Q47" s="263"/>
      <c r="R47" s="262"/>
      <c r="S47" s="917"/>
      <c r="T47" s="490" t="str">
        <f t="shared" si="5"/>
        <v/>
      </c>
      <c r="U47" s="601"/>
      <c r="V47" s="250"/>
      <c r="W47" s="67"/>
      <c r="X47" s="250"/>
      <c r="Y47" s="237"/>
      <c r="AA47" s="470">
        <f t="shared" si="6"/>
        <v>0</v>
      </c>
      <c r="AB47" s="471">
        <f t="shared" si="7"/>
        <v>0</v>
      </c>
    </row>
    <row r="48" spans="1:28" x14ac:dyDescent="0.25">
      <c r="A48" s="66"/>
      <c r="B48" s="246"/>
      <c r="C48" s="194"/>
      <c r="D48" s="67"/>
      <c r="E48" s="68"/>
      <c r="F48" s="236"/>
      <c r="G48" s="237"/>
      <c r="H48" s="250"/>
      <c r="I48" s="251"/>
      <c r="J48" s="260"/>
      <c r="K48" s="261"/>
      <c r="L48" s="262"/>
      <c r="M48" s="262"/>
      <c r="N48" s="262"/>
      <c r="O48" s="263"/>
      <c r="P48" s="264"/>
      <c r="Q48" s="263"/>
      <c r="R48" s="262"/>
      <c r="S48" s="917"/>
      <c r="T48" s="490" t="str">
        <f t="shared" si="5"/>
        <v/>
      </c>
      <c r="U48" s="601"/>
      <c r="V48" s="250"/>
      <c r="W48" s="67"/>
      <c r="X48" s="250"/>
      <c r="Y48" s="237"/>
      <c r="AA48" s="470">
        <f t="shared" si="6"/>
        <v>0</v>
      </c>
      <c r="AB48" s="471">
        <f t="shared" si="7"/>
        <v>0</v>
      </c>
    </row>
    <row r="49" spans="1:28" x14ac:dyDescent="0.25">
      <c r="A49" s="66"/>
      <c r="B49" s="246"/>
      <c r="C49" s="194"/>
      <c r="D49" s="67"/>
      <c r="E49" s="68"/>
      <c r="F49" s="236"/>
      <c r="G49" s="237"/>
      <c r="H49" s="250"/>
      <c r="I49" s="251"/>
      <c r="J49" s="260"/>
      <c r="K49" s="261"/>
      <c r="L49" s="262"/>
      <c r="M49" s="262"/>
      <c r="N49" s="262"/>
      <c r="O49" s="263"/>
      <c r="P49" s="264"/>
      <c r="Q49" s="263"/>
      <c r="R49" s="262"/>
      <c r="S49" s="917"/>
      <c r="T49" s="490" t="str">
        <f t="shared" si="5"/>
        <v/>
      </c>
      <c r="U49" s="601"/>
      <c r="V49" s="250"/>
      <c r="W49" s="67"/>
      <c r="X49" s="250"/>
      <c r="Y49" s="237"/>
      <c r="AA49" s="470">
        <f t="shared" si="6"/>
        <v>0</v>
      </c>
      <c r="AB49" s="471">
        <f t="shared" si="7"/>
        <v>0</v>
      </c>
    </row>
    <row r="50" spans="1:28" x14ac:dyDescent="0.25">
      <c r="A50" s="66"/>
      <c r="B50" s="246"/>
      <c r="C50" s="194"/>
      <c r="D50" s="67"/>
      <c r="E50" s="68"/>
      <c r="F50" s="236"/>
      <c r="G50" s="237"/>
      <c r="H50" s="250"/>
      <c r="I50" s="251"/>
      <c r="J50" s="260"/>
      <c r="K50" s="261"/>
      <c r="L50" s="262"/>
      <c r="M50" s="262"/>
      <c r="N50" s="262"/>
      <c r="O50" s="263"/>
      <c r="P50" s="264"/>
      <c r="Q50" s="263"/>
      <c r="R50" s="262"/>
      <c r="S50" s="917"/>
      <c r="T50" s="490" t="str">
        <f t="shared" si="5"/>
        <v/>
      </c>
      <c r="U50" s="601"/>
      <c r="V50" s="250"/>
      <c r="W50" s="67"/>
      <c r="X50" s="250"/>
      <c r="Y50" s="237"/>
      <c r="AA50" s="470">
        <f t="shared" si="6"/>
        <v>0</v>
      </c>
      <c r="AB50" s="471">
        <f t="shared" si="7"/>
        <v>0</v>
      </c>
    </row>
    <row r="51" spans="1:28" x14ac:dyDescent="0.25">
      <c r="A51" s="66"/>
      <c r="B51" s="246"/>
      <c r="C51" s="194"/>
      <c r="D51" s="67"/>
      <c r="E51" s="68"/>
      <c r="F51" s="236"/>
      <c r="G51" s="237"/>
      <c r="H51" s="250"/>
      <c r="I51" s="251"/>
      <c r="J51" s="260"/>
      <c r="K51" s="261"/>
      <c r="L51" s="262"/>
      <c r="M51" s="262"/>
      <c r="N51" s="262"/>
      <c r="O51" s="263"/>
      <c r="P51" s="264"/>
      <c r="Q51" s="263"/>
      <c r="R51" s="262"/>
      <c r="S51" s="917"/>
      <c r="T51" s="490" t="str">
        <f t="shared" si="5"/>
        <v/>
      </c>
      <c r="U51" s="601"/>
      <c r="V51" s="250"/>
      <c r="W51" s="67"/>
      <c r="X51" s="250"/>
      <c r="Y51" s="237"/>
      <c r="AA51" s="470">
        <f t="shared" si="6"/>
        <v>0</v>
      </c>
      <c r="AB51" s="471">
        <f t="shared" si="7"/>
        <v>0</v>
      </c>
    </row>
    <row r="52" spans="1:28" x14ac:dyDescent="0.25">
      <c r="A52" s="66"/>
      <c r="B52" s="246"/>
      <c r="C52" s="194"/>
      <c r="D52" s="67"/>
      <c r="E52" s="68"/>
      <c r="F52" s="236"/>
      <c r="G52" s="237"/>
      <c r="H52" s="250"/>
      <c r="I52" s="251"/>
      <c r="J52" s="260"/>
      <c r="K52" s="261"/>
      <c r="L52" s="262"/>
      <c r="M52" s="262"/>
      <c r="N52" s="262"/>
      <c r="O52" s="263"/>
      <c r="P52" s="264"/>
      <c r="Q52" s="263"/>
      <c r="R52" s="262"/>
      <c r="S52" s="917"/>
      <c r="T52" s="490" t="str">
        <f t="shared" si="5"/>
        <v/>
      </c>
      <c r="U52" s="601"/>
      <c r="V52" s="250"/>
      <c r="W52" s="67"/>
      <c r="X52" s="250"/>
      <c r="Y52" s="237"/>
      <c r="AA52" s="470">
        <f t="shared" si="6"/>
        <v>0</v>
      </c>
      <c r="AB52" s="471">
        <f t="shared" si="7"/>
        <v>0</v>
      </c>
    </row>
    <row r="53" spans="1:28" x14ac:dyDescent="0.25">
      <c r="A53" s="66"/>
      <c r="B53" s="246"/>
      <c r="C53" s="194"/>
      <c r="D53" s="67"/>
      <c r="E53" s="68"/>
      <c r="F53" s="236"/>
      <c r="G53" s="237"/>
      <c r="H53" s="250"/>
      <c r="I53" s="251"/>
      <c r="J53" s="260"/>
      <c r="K53" s="261"/>
      <c r="L53" s="262"/>
      <c r="M53" s="262"/>
      <c r="N53" s="262"/>
      <c r="O53" s="263"/>
      <c r="P53" s="264"/>
      <c r="Q53" s="263"/>
      <c r="R53" s="262"/>
      <c r="S53" s="917"/>
      <c r="T53" s="490" t="str">
        <f t="shared" si="5"/>
        <v/>
      </c>
      <c r="U53" s="601"/>
      <c r="V53" s="250"/>
      <c r="W53" s="67"/>
      <c r="X53" s="250"/>
      <c r="Y53" s="237"/>
      <c r="AA53" s="470">
        <f t="shared" si="6"/>
        <v>0</v>
      </c>
      <c r="AB53" s="471">
        <f t="shared" si="7"/>
        <v>0</v>
      </c>
    </row>
    <row r="54" spans="1:28" x14ac:dyDescent="0.25">
      <c r="A54" s="66"/>
      <c r="B54" s="246"/>
      <c r="C54" s="194"/>
      <c r="D54" s="67"/>
      <c r="E54" s="68"/>
      <c r="F54" s="236"/>
      <c r="G54" s="237"/>
      <c r="H54" s="250"/>
      <c r="I54" s="251"/>
      <c r="J54" s="260"/>
      <c r="K54" s="261"/>
      <c r="L54" s="262"/>
      <c r="M54" s="262"/>
      <c r="N54" s="262"/>
      <c r="O54" s="263"/>
      <c r="P54" s="264"/>
      <c r="Q54" s="263"/>
      <c r="R54" s="262"/>
      <c r="S54" s="917"/>
      <c r="T54" s="490" t="str">
        <f t="shared" si="5"/>
        <v/>
      </c>
      <c r="U54" s="601"/>
      <c r="V54" s="250"/>
      <c r="W54" s="67"/>
      <c r="X54" s="250"/>
      <c r="Y54" s="237"/>
      <c r="AA54" s="470">
        <f t="shared" si="6"/>
        <v>0</v>
      </c>
      <c r="AB54" s="471">
        <f t="shared" si="7"/>
        <v>0</v>
      </c>
    </row>
    <row r="55" spans="1:28" x14ac:dyDescent="0.25">
      <c r="A55" s="66"/>
      <c r="B55" s="246"/>
      <c r="C55" s="194"/>
      <c r="D55" s="67"/>
      <c r="E55" s="68"/>
      <c r="F55" s="236"/>
      <c r="G55" s="237"/>
      <c r="H55" s="250"/>
      <c r="I55" s="251"/>
      <c r="J55" s="260"/>
      <c r="K55" s="261"/>
      <c r="L55" s="262"/>
      <c r="M55" s="262"/>
      <c r="N55" s="262"/>
      <c r="O55" s="263"/>
      <c r="P55" s="264"/>
      <c r="Q55" s="263"/>
      <c r="R55" s="262"/>
      <c r="S55" s="917"/>
      <c r="T55" s="490" t="str">
        <f t="shared" si="5"/>
        <v/>
      </c>
      <c r="U55" s="601"/>
      <c r="V55" s="250"/>
      <c r="W55" s="67"/>
      <c r="X55" s="250"/>
      <c r="Y55" s="237"/>
      <c r="AA55" s="470">
        <f t="shared" si="6"/>
        <v>0</v>
      </c>
      <c r="AB55" s="471">
        <f t="shared" si="7"/>
        <v>0</v>
      </c>
    </row>
    <row r="56" spans="1:28" x14ac:dyDescent="0.25">
      <c r="A56" s="66"/>
      <c r="B56" s="246"/>
      <c r="C56" s="194"/>
      <c r="D56" s="67"/>
      <c r="E56" s="68"/>
      <c r="F56" s="236"/>
      <c r="G56" s="237"/>
      <c r="H56" s="250"/>
      <c r="I56" s="251"/>
      <c r="J56" s="260"/>
      <c r="K56" s="261"/>
      <c r="L56" s="262"/>
      <c r="M56" s="262"/>
      <c r="N56" s="262"/>
      <c r="O56" s="263"/>
      <c r="P56" s="264"/>
      <c r="Q56" s="263"/>
      <c r="R56" s="262"/>
      <c r="S56" s="917"/>
      <c r="T56" s="490" t="str">
        <f t="shared" si="5"/>
        <v/>
      </c>
      <c r="U56" s="601"/>
      <c r="V56" s="250"/>
      <c r="W56" s="67"/>
      <c r="X56" s="250"/>
      <c r="Y56" s="237"/>
      <c r="AA56" s="470">
        <f t="shared" si="6"/>
        <v>0</v>
      </c>
      <c r="AB56" s="471">
        <f t="shared" si="7"/>
        <v>0</v>
      </c>
    </row>
    <row r="57" spans="1:28" x14ac:dyDescent="0.25">
      <c r="A57" s="66"/>
      <c r="B57" s="246"/>
      <c r="C57" s="194"/>
      <c r="D57" s="67"/>
      <c r="E57" s="68"/>
      <c r="F57" s="236"/>
      <c r="G57" s="237"/>
      <c r="H57" s="250"/>
      <c r="I57" s="251"/>
      <c r="J57" s="260"/>
      <c r="K57" s="261"/>
      <c r="L57" s="262"/>
      <c r="M57" s="262"/>
      <c r="N57" s="262"/>
      <c r="O57" s="263"/>
      <c r="P57" s="264"/>
      <c r="Q57" s="263"/>
      <c r="R57" s="262"/>
      <c r="S57" s="917"/>
      <c r="T57" s="490" t="str">
        <f t="shared" si="5"/>
        <v/>
      </c>
      <c r="U57" s="601"/>
      <c r="V57" s="250"/>
      <c r="W57" s="67"/>
      <c r="X57" s="250"/>
      <c r="Y57" s="237"/>
      <c r="AA57" s="470">
        <f t="shared" si="6"/>
        <v>0</v>
      </c>
      <c r="AB57" s="471">
        <f t="shared" si="7"/>
        <v>0</v>
      </c>
    </row>
    <row r="58" spans="1:28" x14ac:dyDescent="0.25">
      <c r="A58" s="66"/>
      <c r="B58" s="246"/>
      <c r="C58" s="194"/>
      <c r="D58" s="67"/>
      <c r="E58" s="68"/>
      <c r="F58" s="236"/>
      <c r="G58" s="237"/>
      <c r="H58" s="250"/>
      <c r="I58" s="251"/>
      <c r="J58" s="260"/>
      <c r="K58" s="261"/>
      <c r="L58" s="262"/>
      <c r="M58" s="262"/>
      <c r="N58" s="262"/>
      <c r="O58" s="263"/>
      <c r="P58" s="264"/>
      <c r="Q58" s="263"/>
      <c r="R58" s="262"/>
      <c r="S58" s="917"/>
      <c r="T58" s="490" t="str">
        <f t="shared" si="5"/>
        <v/>
      </c>
      <c r="U58" s="601"/>
      <c r="V58" s="250"/>
      <c r="W58" s="67"/>
      <c r="X58" s="250"/>
      <c r="Y58" s="237"/>
      <c r="AA58" s="470">
        <f t="shared" si="6"/>
        <v>0</v>
      </c>
      <c r="AB58" s="471">
        <f t="shared" si="7"/>
        <v>0</v>
      </c>
    </row>
    <row r="59" spans="1:28" x14ac:dyDescent="0.25">
      <c r="A59" s="66"/>
      <c r="B59" s="246"/>
      <c r="C59" s="194"/>
      <c r="D59" s="67"/>
      <c r="E59" s="68"/>
      <c r="F59" s="236"/>
      <c r="G59" s="237"/>
      <c r="H59" s="250"/>
      <c r="I59" s="251"/>
      <c r="J59" s="260"/>
      <c r="K59" s="261"/>
      <c r="L59" s="262"/>
      <c r="M59" s="262"/>
      <c r="N59" s="262"/>
      <c r="O59" s="263"/>
      <c r="P59" s="264"/>
      <c r="Q59" s="263"/>
      <c r="R59" s="262"/>
      <c r="S59" s="917"/>
      <c r="T59" s="490" t="str">
        <f t="shared" si="5"/>
        <v/>
      </c>
      <c r="U59" s="601"/>
      <c r="V59" s="250"/>
      <c r="W59" s="67"/>
      <c r="X59" s="250"/>
      <c r="Y59" s="237"/>
      <c r="AA59" s="470">
        <f t="shared" si="6"/>
        <v>0</v>
      </c>
      <c r="AB59" s="471">
        <f t="shared" si="7"/>
        <v>0</v>
      </c>
    </row>
    <row r="60" spans="1:28" x14ac:dyDescent="0.25">
      <c r="A60" s="66"/>
      <c r="B60" s="246"/>
      <c r="C60" s="194"/>
      <c r="D60" s="67"/>
      <c r="E60" s="68"/>
      <c r="F60" s="236"/>
      <c r="G60" s="237"/>
      <c r="H60" s="250"/>
      <c r="I60" s="251"/>
      <c r="J60" s="260"/>
      <c r="K60" s="261"/>
      <c r="L60" s="262"/>
      <c r="M60" s="262"/>
      <c r="N60" s="262"/>
      <c r="O60" s="263"/>
      <c r="P60" s="264"/>
      <c r="Q60" s="263"/>
      <c r="R60" s="262"/>
      <c r="S60" s="917"/>
      <c r="T60" s="490" t="str">
        <f t="shared" si="5"/>
        <v/>
      </c>
      <c r="U60" s="601"/>
      <c r="V60" s="250"/>
      <c r="W60" s="67"/>
      <c r="X60" s="250"/>
      <c r="Y60" s="237"/>
      <c r="AA60" s="470">
        <f t="shared" si="6"/>
        <v>0</v>
      </c>
      <c r="AB60" s="471">
        <f t="shared" si="7"/>
        <v>0</v>
      </c>
    </row>
    <row r="61" spans="1:28" x14ac:dyDescent="0.25">
      <c r="A61" s="66"/>
      <c r="B61" s="246"/>
      <c r="C61" s="194"/>
      <c r="D61" s="67"/>
      <c r="E61" s="68"/>
      <c r="F61" s="236"/>
      <c r="G61" s="237"/>
      <c r="H61" s="250"/>
      <c r="I61" s="251"/>
      <c r="J61" s="260"/>
      <c r="K61" s="261"/>
      <c r="L61" s="262"/>
      <c r="M61" s="262"/>
      <c r="N61" s="262"/>
      <c r="O61" s="263"/>
      <c r="P61" s="264"/>
      <c r="Q61" s="263"/>
      <c r="R61" s="262"/>
      <c r="S61" s="917"/>
      <c r="T61" s="490" t="str">
        <f t="shared" si="5"/>
        <v/>
      </c>
      <c r="U61" s="601"/>
      <c r="V61" s="250"/>
      <c r="W61" s="67"/>
      <c r="X61" s="250"/>
      <c r="Y61" s="237"/>
      <c r="AA61" s="470">
        <f t="shared" si="6"/>
        <v>0</v>
      </c>
      <c r="AB61" s="471">
        <f t="shared" si="7"/>
        <v>0</v>
      </c>
    </row>
    <row r="62" spans="1:28" x14ac:dyDescent="0.25">
      <c r="A62" s="66"/>
      <c r="B62" s="246"/>
      <c r="C62" s="194"/>
      <c r="D62" s="67"/>
      <c r="E62" s="68"/>
      <c r="F62" s="236"/>
      <c r="G62" s="237"/>
      <c r="H62" s="250"/>
      <c r="I62" s="251"/>
      <c r="J62" s="260"/>
      <c r="K62" s="261"/>
      <c r="L62" s="262"/>
      <c r="M62" s="262"/>
      <c r="N62" s="262"/>
      <c r="O62" s="263"/>
      <c r="P62" s="264"/>
      <c r="Q62" s="263"/>
      <c r="R62" s="262"/>
      <c r="S62" s="917"/>
      <c r="T62" s="490" t="str">
        <f t="shared" si="5"/>
        <v/>
      </c>
      <c r="U62" s="601"/>
      <c r="V62" s="250"/>
      <c r="W62" s="67"/>
      <c r="X62" s="250"/>
      <c r="Y62" s="237"/>
      <c r="AA62" s="470">
        <f t="shared" si="6"/>
        <v>0</v>
      </c>
      <c r="AB62" s="471">
        <f t="shared" si="7"/>
        <v>0</v>
      </c>
    </row>
    <row r="63" spans="1:28" x14ac:dyDescent="0.25">
      <c r="A63" s="66"/>
      <c r="B63" s="246"/>
      <c r="C63" s="194"/>
      <c r="D63" s="67"/>
      <c r="E63" s="68"/>
      <c r="F63" s="236"/>
      <c r="G63" s="237"/>
      <c r="H63" s="250"/>
      <c r="I63" s="251"/>
      <c r="J63" s="260"/>
      <c r="K63" s="261"/>
      <c r="L63" s="262"/>
      <c r="M63" s="262"/>
      <c r="N63" s="262"/>
      <c r="O63" s="263"/>
      <c r="P63" s="264"/>
      <c r="Q63" s="263"/>
      <c r="R63" s="262"/>
      <c r="S63" s="917"/>
      <c r="T63" s="490" t="str">
        <f t="shared" si="5"/>
        <v/>
      </c>
      <c r="U63" s="601"/>
      <c r="V63" s="250"/>
      <c r="W63" s="67"/>
      <c r="X63" s="250"/>
      <c r="Y63" s="237"/>
      <c r="AA63" s="470">
        <f t="shared" si="6"/>
        <v>0</v>
      </c>
      <c r="AB63" s="471">
        <f t="shared" si="7"/>
        <v>0</v>
      </c>
    </row>
    <row r="64" spans="1:28" x14ac:dyDescent="0.25">
      <c r="A64" s="66"/>
      <c r="B64" s="246"/>
      <c r="C64" s="194"/>
      <c r="D64" s="67"/>
      <c r="E64" s="68"/>
      <c r="F64" s="236"/>
      <c r="G64" s="237"/>
      <c r="H64" s="250"/>
      <c r="I64" s="251"/>
      <c r="J64" s="260"/>
      <c r="K64" s="261"/>
      <c r="L64" s="262"/>
      <c r="M64" s="262"/>
      <c r="N64" s="262"/>
      <c r="O64" s="263"/>
      <c r="P64" s="264"/>
      <c r="Q64" s="263"/>
      <c r="R64" s="262"/>
      <c r="S64" s="917"/>
      <c r="T64" s="490" t="str">
        <f t="shared" si="5"/>
        <v/>
      </c>
      <c r="U64" s="601"/>
      <c r="V64" s="250"/>
      <c r="W64" s="67"/>
      <c r="X64" s="250"/>
      <c r="Y64" s="237"/>
      <c r="AA64" s="470">
        <f t="shared" si="6"/>
        <v>0</v>
      </c>
      <c r="AB64" s="471">
        <f t="shared" si="7"/>
        <v>0</v>
      </c>
    </row>
    <row r="65" spans="1:28" x14ac:dyDescent="0.25">
      <c r="A65" s="66"/>
      <c r="B65" s="246"/>
      <c r="C65" s="194"/>
      <c r="D65" s="67"/>
      <c r="E65" s="68"/>
      <c r="F65" s="236"/>
      <c r="G65" s="237"/>
      <c r="H65" s="250"/>
      <c r="I65" s="251"/>
      <c r="J65" s="260"/>
      <c r="K65" s="261"/>
      <c r="L65" s="262"/>
      <c r="M65" s="262"/>
      <c r="N65" s="262"/>
      <c r="O65" s="263"/>
      <c r="P65" s="264"/>
      <c r="Q65" s="263"/>
      <c r="R65" s="262"/>
      <c r="S65" s="917"/>
      <c r="T65" s="490" t="str">
        <f t="shared" si="5"/>
        <v/>
      </c>
      <c r="U65" s="601"/>
      <c r="V65" s="250"/>
      <c r="W65" s="67"/>
      <c r="X65" s="250"/>
      <c r="Y65" s="237"/>
      <c r="AA65" s="470">
        <f t="shared" si="6"/>
        <v>0</v>
      </c>
      <c r="AB65" s="471">
        <f t="shared" si="7"/>
        <v>0</v>
      </c>
    </row>
    <row r="66" spans="1:28" x14ac:dyDescent="0.25">
      <c r="A66" s="66"/>
      <c r="B66" s="246"/>
      <c r="C66" s="194"/>
      <c r="D66" s="67"/>
      <c r="E66" s="68"/>
      <c r="F66" s="236"/>
      <c r="G66" s="237"/>
      <c r="H66" s="250"/>
      <c r="I66" s="251"/>
      <c r="J66" s="260"/>
      <c r="K66" s="261"/>
      <c r="L66" s="262"/>
      <c r="M66" s="262"/>
      <c r="N66" s="262"/>
      <c r="O66" s="263"/>
      <c r="P66" s="264"/>
      <c r="Q66" s="263"/>
      <c r="R66" s="262"/>
      <c r="S66" s="917"/>
      <c r="T66" s="490" t="str">
        <f t="shared" si="5"/>
        <v/>
      </c>
      <c r="U66" s="601"/>
      <c r="V66" s="250"/>
      <c r="W66" s="67"/>
      <c r="X66" s="250"/>
      <c r="Y66" s="237"/>
      <c r="AA66" s="470">
        <f t="shared" si="6"/>
        <v>0</v>
      </c>
      <c r="AB66" s="471">
        <f t="shared" si="7"/>
        <v>0</v>
      </c>
    </row>
    <row r="67" spans="1:28" x14ac:dyDescent="0.25">
      <c r="A67" s="66"/>
      <c r="B67" s="246"/>
      <c r="C67" s="194"/>
      <c r="D67" s="67"/>
      <c r="E67" s="68"/>
      <c r="F67" s="236"/>
      <c r="G67" s="237"/>
      <c r="H67" s="250"/>
      <c r="I67" s="251"/>
      <c r="J67" s="260"/>
      <c r="K67" s="261"/>
      <c r="L67" s="262"/>
      <c r="M67" s="262"/>
      <c r="N67" s="262"/>
      <c r="O67" s="263"/>
      <c r="P67" s="264"/>
      <c r="Q67" s="263"/>
      <c r="R67" s="262"/>
      <c r="S67" s="917"/>
      <c r="T67" s="490" t="str">
        <f t="shared" si="5"/>
        <v/>
      </c>
      <c r="U67" s="601"/>
      <c r="V67" s="250"/>
      <c r="W67" s="67"/>
      <c r="X67" s="250"/>
      <c r="Y67" s="237"/>
      <c r="AA67" s="470">
        <f t="shared" si="6"/>
        <v>0</v>
      </c>
      <c r="AB67" s="471">
        <f t="shared" si="7"/>
        <v>0</v>
      </c>
    </row>
    <row r="68" spans="1:28" x14ac:dyDescent="0.25">
      <c r="A68" s="66"/>
      <c r="B68" s="246"/>
      <c r="C68" s="194"/>
      <c r="D68" s="67"/>
      <c r="E68" s="68"/>
      <c r="F68" s="236"/>
      <c r="G68" s="237"/>
      <c r="H68" s="250"/>
      <c r="I68" s="251"/>
      <c r="J68" s="260"/>
      <c r="K68" s="261"/>
      <c r="L68" s="262"/>
      <c r="M68" s="262"/>
      <c r="N68" s="262"/>
      <c r="O68" s="263"/>
      <c r="P68" s="264"/>
      <c r="Q68" s="263"/>
      <c r="R68" s="262"/>
      <c r="S68" s="917"/>
      <c r="T68" s="490" t="str">
        <f t="shared" si="5"/>
        <v/>
      </c>
      <c r="U68" s="601"/>
      <c r="V68" s="250"/>
      <c r="W68" s="67"/>
      <c r="X68" s="250"/>
      <c r="Y68" s="237"/>
      <c r="AA68" s="470">
        <f t="shared" si="6"/>
        <v>0</v>
      </c>
      <c r="AB68" s="471">
        <f t="shared" si="7"/>
        <v>0</v>
      </c>
    </row>
    <row r="69" spans="1:28" x14ac:dyDescent="0.25">
      <c r="A69" s="66"/>
      <c r="B69" s="246"/>
      <c r="C69" s="194"/>
      <c r="D69" s="67"/>
      <c r="E69" s="68"/>
      <c r="F69" s="236"/>
      <c r="G69" s="237"/>
      <c r="H69" s="250"/>
      <c r="I69" s="251"/>
      <c r="J69" s="260"/>
      <c r="K69" s="261"/>
      <c r="L69" s="262"/>
      <c r="M69" s="262"/>
      <c r="N69" s="262"/>
      <c r="O69" s="263"/>
      <c r="P69" s="264"/>
      <c r="Q69" s="263"/>
      <c r="R69" s="262"/>
      <c r="S69" s="917"/>
      <c r="T69" s="490" t="str">
        <f t="shared" si="5"/>
        <v/>
      </c>
      <c r="U69" s="601"/>
      <c r="V69" s="250"/>
      <c r="W69" s="67"/>
      <c r="X69" s="250"/>
      <c r="Y69" s="237"/>
      <c r="AA69" s="470">
        <f t="shared" si="6"/>
        <v>0</v>
      </c>
      <c r="AB69" s="471">
        <f t="shared" si="7"/>
        <v>0</v>
      </c>
    </row>
    <row r="70" spans="1:28" x14ac:dyDescent="0.25">
      <c r="A70" s="66"/>
      <c r="B70" s="246"/>
      <c r="C70" s="194"/>
      <c r="D70" s="67"/>
      <c r="E70" s="68"/>
      <c r="F70" s="236"/>
      <c r="G70" s="237"/>
      <c r="H70" s="250"/>
      <c r="I70" s="251"/>
      <c r="J70" s="260"/>
      <c r="K70" s="261"/>
      <c r="L70" s="262"/>
      <c r="M70" s="262"/>
      <c r="N70" s="262"/>
      <c r="O70" s="263"/>
      <c r="P70" s="264"/>
      <c r="Q70" s="263"/>
      <c r="R70" s="262"/>
      <c r="S70" s="917"/>
      <c r="T70" s="490" t="str">
        <f t="shared" si="5"/>
        <v/>
      </c>
      <c r="U70" s="601"/>
      <c r="V70" s="250"/>
      <c r="W70" s="67"/>
      <c r="X70" s="250"/>
      <c r="Y70" s="237"/>
      <c r="AA70" s="470">
        <f t="shared" si="6"/>
        <v>0</v>
      </c>
      <c r="AB70" s="471">
        <f t="shared" si="7"/>
        <v>0</v>
      </c>
    </row>
    <row r="71" spans="1:28" x14ac:dyDescent="0.25">
      <c r="A71" s="66"/>
      <c r="B71" s="246"/>
      <c r="C71" s="194"/>
      <c r="D71" s="67"/>
      <c r="E71" s="68"/>
      <c r="F71" s="236"/>
      <c r="G71" s="237"/>
      <c r="H71" s="250"/>
      <c r="I71" s="251"/>
      <c r="J71" s="260"/>
      <c r="K71" s="261"/>
      <c r="L71" s="262"/>
      <c r="M71" s="262"/>
      <c r="N71" s="262"/>
      <c r="O71" s="263"/>
      <c r="P71" s="264"/>
      <c r="Q71" s="263"/>
      <c r="R71" s="262"/>
      <c r="S71" s="917"/>
      <c r="T71" s="490" t="str">
        <f t="shared" si="5"/>
        <v/>
      </c>
      <c r="U71" s="601"/>
      <c r="V71" s="250"/>
      <c r="W71" s="67"/>
      <c r="X71" s="250"/>
      <c r="Y71" s="237"/>
      <c r="AA71" s="470">
        <f t="shared" si="6"/>
        <v>0</v>
      </c>
      <c r="AB71" s="471">
        <f t="shared" si="7"/>
        <v>0</v>
      </c>
    </row>
    <row r="72" spans="1:28" x14ac:dyDescent="0.25">
      <c r="A72" s="66"/>
      <c r="B72" s="246"/>
      <c r="C72" s="194"/>
      <c r="D72" s="67"/>
      <c r="E72" s="68"/>
      <c r="F72" s="236"/>
      <c r="G72" s="237"/>
      <c r="H72" s="250"/>
      <c r="I72" s="251"/>
      <c r="J72" s="260"/>
      <c r="K72" s="261"/>
      <c r="L72" s="262"/>
      <c r="M72" s="262"/>
      <c r="N72" s="262"/>
      <c r="O72" s="263"/>
      <c r="P72" s="264"/>
      <c r="Q72" s="263"/>
      <c r="R72" s="262"/>
      <c r="S72" s="917"/>
      <c r="T72" s="490" t="str">
        <f t="shared" si="5"/>
        <v/>
      </c>
      <c r="U72" s="601"/>
      <c r="V72" s="250"/>
      <c r="W72" s="67"/>
      <c r="X72" s="250"/>
      <c r="Y72" s="237"/>
      <c r="AA72" s="470">
        <f t="shared" si="6"/>
        <v>0</v>
      </c>
      <c r="AB72" s="471">
        <f t="shared" si="7"/>
        <v>0</v>
      </c>
    </row>
    <row r="73" spans="1:28" x14ac:dyDescent="0.25">
      <c r="A73" s="66"/>
      <c r="B73" s="246"/>
      <c r="C73" s="194"/>
      <c r="D73" s="67"/>
      <c r="E73" s="68"/>
      <c r="F73" s="236"/>
      <c r="G73" s="237"/>
      <c r="H73" s="250"/>
      <c r="I73" s="251"/>
      <c r="J73" s="260"/>
      <c r="K73" s="261"/>
      <c r="L73" s="262"/>
      <c r="M73" s="262"/>
      <c r="N73" s="262"/>
      <c r="O73" s="263"/>
      <c r="P73" s="264"/>
      <c r="Q73" s="263"/>
      <c r="R73" s="262"/>
      <c r="S73" s="917"/>
      <c r="T73" s="490" t="str">
        <f t="shared" si="5"/>
        <v/>
      </c>
      <c r="U73" s="601"/>
      <c r="V73" s="250"/>
      <c r="W73" s="67"/>
      <c r="X73" s="250"/>
      <c r="Y73" s="237"/>
      <c r="AA73" s="470">
        <f t="shared" si="6"/>
        <v>0</v>
      </c>
      <c r="AB73" s="471">
        <f t="shared" si="7"/>
        <v>0</v>
      </c>
    </row>
    <row r="74" spans="1:28" x14ac:dyDescent="0.25">
      <c r="A74" s="66"/>
      <c r="B74" s="246"/>
      <c r="C74" s="194"/>
      <c r="D74" s="67"/>
      <c r="E74" s="68"/>
      <c r="F74" s="236"/>
      <c r="G74" s="237"/>
      <c r="H74" s="250"/>
      <c r="I74" s="251"/>
      <c r="J74" s="260"/>
      <c r="K74" s="261"/>
      <c r="L74" s="262"/>
      <c r="M74" s="262"/>
      <c r="N74" s="262"/>
      <c r="O74" s="263"/>
      <c r="P74" s="264"/>
      <c r="Q74" s="263"/>
      <c r="R74" s="262"/>
      <c r="S74" s="917"/>
      <c r="T74" s="490" t="str">
        <f t="shared" si="5"/>
        <v/>
      </c>
      <c r="U74" s="601"/>
      <c r="V74" s="250"/>
      <c r="W74" s="67"/>
      <c r="X74" s="250"/>
      <c r="Y74" s="237"/>
      <c r="AA74" s="470">
        <f t="shared" si="6"/>
        <v>0</v>
      </c>
      <c r="AB74" s="471">
        <f t="shared" si="7"/>
        <v>0</v>
      </c>
    </row>
    <row r="75" spans="1:28" x14ac:dyDescent="0.25">
      <c r="A75" s="66"/>
      <c r="B75" s="246"/>
      <c r="C75" s="194"/>
      <c r="D75" s="67"/>
      <c r="E75" s="68"/>
      <c r="F75" s="236"/>
      <c r="G75" s="237"/>
      <c r="H75" s="250"/>
      <c r="I75" s="251"/>
      <c r="J75" s="260"/>
      <c r="K75" s="261"/>
      <c r="L75" s="262"/>
      <c r="M75" s="262"/>
      <c r="N75" s="262"/>
      <c r="O75" s="263"/>
      <c r="P75" s="264"/>
      <c r="Q75" s="263"/>
      <c r="R75" s="262"/>
      <c r="S75" s="917"/>
      <c r="T75" s="490" t="str">
        <f t="shared" si="5"/>
        <v/>
      </c>
      <c r="U75" s="601"/>
      <c r="V75" s="250"/>
      <c r="W75" s="67"/>
      <c r="X75" s="250"/>
      <c r="Y75" s="237"/>
      <c r="AA75" s="470">
        <f t="shared" si="6"/>
        <v>0</v>
      </c>
      <c r="AB75" s="471">
        <f t="shared" si="7"/>
        <v>0</v>
      </c>
    </row>
    <row r="76" spans="1:28" x14ac:dyDescent="0.25">
      <c r="A76" s="66"/>
      <c r="B76" s="246"/>
      <c r="C76" s="194"/>
      <c r="D76" s="67"/>
      <c r="E76" s="68"/>
      <c r="F76" s="236"/>
      <c r="G76" s="237"/>
      <c r="H76" s="250"/>
      <c r="I76" s="251"/>
      <c r="J76" s="260"/>
      <c r="K76" s="261"/>
      <c r="L76" s="262"/>
      <c r="M76" s="262"/>
      <c r="N76" s="262"/>
      <c r="O76" s="263"/>
      <c r="P76" s="264"/>
      <c r="Q76" s="263"/>
      <c r="R76" s="262"/>
      <c r="S76" s="917"/>
      <c r="T76" s="490" t="str">
        <f t="shared" si="5"/>
        <v/>
      </c>
      <c r="U76" s="601"/>
      <c r="V76" s="250"/>
      <c r="W76" s="67"/>
      <c r="X76" s="250"/>
      <c r="Y76" s="237"/>
      <c r="AA76" s="470">
        <f t="shared" si="6"/>
        <v>0</v>
      </c>
      <c r="AB76" s="471">
        <f t="shared" si="7"/>
        <v>0</v>
      </c>
    </row>
    <row r="77" spans="1:28" x14ac:dyDescent="0.25">
      <c r="A77" s="66"/>
      <c r="B77" s="246"/>
      <c r="C77" s="194"/>
      <c r="D77" s="67"/>
      <c r="E77" s="68"/>
      <c r="F77" s="236"/>
      <c r="G77" s="237"/>
      <c r="H77" s="250"/>
      <c r="I77" s="251"/>
      <c r="J77" s="260"/>
      <c r="K77" s="261"/>
      <c r="L77" s="262"/>
      <c r="M77" s="262"/>
      <c r="N77" s="262"/>
      <c r="O77" s="263"/>
      <c r="P77" s="264"/>
      <c r="Q77" s="263"/>
      <c r="R77" s="262"/>
      <c r="S77" s="917"/>
      <c r="T77" s="490" t="str">
        <f t="shared" si="5"/>
        <v/>
      </c>
      <c r="U77" s="601"/>
      <c r="V77" s="250"/>
      <c r="W77" s="67"/>
      <c r="X77" s="250"/>
      <c r="Y77" s="237"/>
      <c r="AA77" s="470">
        <f t="shared" si="6"/>
        <v>0</v>
      </c>
      <c r="AB77" s="471">
        <f t="shared" si="7"/>
        <v>0</v>
      </c>
    </row>
    <row r="78" spans="1:28" x14ac:dyDescent="0.25">
      <c r="A78" s="66"/>
      <c r="B78" s="246"/>
      <c r="C78" s="194"/>
      <c r="D78" s="67"/>
      <c r="E78" s="68"/>
      <c r="F78" s="236"/>
      <c r="G78" s="237"/>
      <c r="H78" s="250"/>
      <c r="I78" s="251"/>
      <c r="J78" s="260"/>
      <c r="K78" s="261"/>
      <c r="L78" s="262"/>
      <c r="M78" s="262"/>
      <c r="N78" s="262"/>
      <c r="O78" s="263"/>
      <c r="P78" s="264"/>
      <c r="Q78" s="263"/>
      <c r="R78" s="262"/>
      <c r="S78" s="917"/>
      <c r="T78" s="490" t="str">
        <f t="shared" si="5"/>
        <v/>
      </c>
      <c r="U78" s="601"/>
      <c r="V78" s="250"/>
      <c r="W78" s="67"/>
      <c r="X78" s="250"/>
      <c r="Y78" s="237"/>
      <c r="AA78" s="470">
        <f t="shared" si="6"/>
        <v>0</v>
      </c>
      <c r="AB78" s="471">
        <f t="shared" si="7"/>
        <v>0</v>
      </c>
    </row>
    <row r="79" spans="1:28" x14ac:dyDescent="0.25">
      <c r="A79" s="66"/>
      <c r="B79" s="246"/>
      <c r="C79" s="194"/>
      <c r="D79" s="67"/>
      <c r="E79" s="68"/>
      <c r="F79" s="236"/>
      <c r="G79" s="237"/>
      <c r="H79" s="250"/>
      <c r="I79" s="251"/>
      <c r="J79" s="260"/>
      <c r="K79" s="261"/>
      <c r="L79" s="262"/>
      <c r="M79" s="262"/>
      <c r="N79" s="262"/>
      <c r="O79" s="263"/>
      <c r="P79" s="264"/>
      <c r="Q79" s="263"/>
      <c r="R79" s="262"/>
      <c r="S79" s="917"/>
      <c r="T79" s="490" t="str">
        <f t="shared" si="5"/>
        <v/>
      </c>
      <c r="U79" s="601"/>
      <c r="V79" s="250"/>
      <c r="W79" s="67"/>
      <c r="X79" s="250"/>
      <c r="Y79" s="237"/>
      <c r="AA79" s="470">
        <f t="shared" si="6"/>
        <v>0</v>
      </c>
      <c r="AB79" s="471">
        <f t="shared" si="7"/>
        <v>0</v>
      </c>
    </row>
    <row r="80" spans="1:28" x14ac:dyDescent="0.25">
      <c r="A80" s="66"/>
      <c r="B80" s="246"/>
      <c r="C80" s="194"/>
      <c r="D80" s="67"/>
      <c r="E80" s="68"/>
      <c r="F80" s="236"/>
      <c r="G80" s="237"/>
      <c r="H80" s="250"/>
      <c r="I80" s="251"/>
      <c r="J80" s="260"/>
      <c r="K80" s="261"/>
      <c r="L80" s="262"/>
      <c r="M80" s="262"/>
      <c r="N80" s="262"/>
      <c r="O80" s="263"/>
      <c r="P80" s="264"/>
      <c r="Q80" s="263"/>
      <c r="R80" s="262"/>
      <c r="S80" s="917"/>
      <c r="T80" s="490" t="str">
        <f t="shared" si="5"/>
        <v/>
      </c>
      <c r="U80" s="601"/>
      <c r="V80" s="250"/>
      <c r="W80" s="67"/>
      <c r="X80" s="250"/>
      <c r="Y80" s="237"/>
      <c r="AA80" s="470">
        <f t="shared" si="6"/>
        <v>0</v>
      </c>
      <c r="AB80" s="471">
        <f t="shared" si="7"/>
        <v>0</v>
      </c>
    </row>
    <row r="81" spans="1:28" x14ac:dyDescent="0.25">
      <c r="A81" s="66"/>
      <c r="B81" s="246"/>
      <c r="C81" s="194"/>
      <c r="D81" s="67"/>
      <c r="E81" s="68"/>
      <c r="F81" s="236"/>
      <c r="G81" s="237"/>
      <c r="H81" s="250"/>
      <c r="I81" s="251"/>
      <c r="J81" s="260"/>
      <c r="K81" s="261"/>
      <c r="L81" s="262"/>
      <c r="M81" s="262"/>
      <c r="N81" s="262"/>
      <c r="O81" s="263"/>
      <c r="P81" s="264"/>
      <c r="Q81" s="263"/>
      <c r="R81" s="262"/>
      <c r="S81" s="917"/>
      <c r="T81" s="490" t="str">
        <f t="shared" si="5"/>
        <v/>
      </c>
      <c r="U81" s="601"/>
      <c r="V81" s="250"/>
      <c r="W81" s="67"/>
      <c r="X81" s="250"/>
      <c r="Y81" s="237"/>
      <c r="AA81" s="470">
        <f t="shared" si="6"/>
        <v>0</v>
      </c>
      <c r="AB81" s="471">
        <f t="shared" si="7"/>
        <v>0</v>
      </c>
    </row>
    <row r="82" spans="1:28" x14ac:dyDescent="0.25">
      <c r="A82" s="66"/>
      <c r="B82" s="246"/>
      <c r="C82" s="194"/>
      <c r="D82" s="67"/>
      <c r="E82" s="68"/>
      <c r="F82" s="236"/>
      <c r="G82" s="237"/>
      <c r="H82" s="250"/>
      <c r="I82" s="251"/>
      <c r="J82" s="260"/>
      <c r="K82" s="261"/>
      <c r="L82" s="262"/>
      <c r="M82" s="262"/>
      <c r="N82" s="262"/>
      <c r="O82" s="263"/>
      <c r="P82" s="264"/>
      <c r="Q82" s="263"/>
      <c r="R82" s="262"/>
      <c r="S82" s="917"/>
      <c r="T82" s="490" t="str">
        <f t="shared" ref="T82:T145" si="8">IF(SUM(H82:I82)=0,"",SUM(H82:I82))</f>
        <v/>
      </c>
      <c r="U82" s="601"/>
      <c r="V82" s="250"/>
      <c r="W82" s="67"/>
      <c r="X82" s="250"/>
      <c r="Y82" s="237"/>
      <c r="AA82" s="470">
        <f t="shared" ref="AA82:AA145" si="9">V82*W82</f>
        <v>0</v>
      </c>
      <c r="AB82" s="471">
        <f t="shared" ref="AB82:AB145" si="10">X82*Y82</f>
        <v>0</v>
      </c>
    </row>
    <row r="83" spans="1:28" x14ac:dyDescent="0.25">
      <c r="A83" s="66"/>
      <c r="B83" s="246"/>
      <c r="C83" s="194"/>
      <c r="D83" s="67"/>
      <c r="E83" s="68"/>
      <c r="F83" s="236"/>
      <c r="G83" s="237"/>
      <c r="H83" s="250"/>
      <c r="I83" s="251"/>
      <c r="J83" s="260"/>
      <c r="K83" s="261"/>
      <c r="L83" s="262"/>
      <c r="M83" s="262"/>
      <c r="N83" s="262"/>
      <c r="O83" s="263"/>
      <c r="P83" s="264"/>
      <c r="Q83" s="263"/>
      <c r="R83" s="262"/>
      <c r="S83" s="917"/>
      <c r="T83" s="490" t="str">
        <f t="shared" si="8"/>
        <v/>
      </c>
      <c r="U83" s="601"/>
      <c r="V83" s="250"/>
      <c r="W83" s="67"/>
      <c r="X83" s="250"/>
      <c r="Y83" s="237"/>
      <c r="AA83" s="470">
        <f t="shared" si="9"/>
        <v>0</v>
      </c>
      <c r="AB83" s="471">
        <f t="shared" si="10"/>
        <v>0</v>
      </c>
    </row>
    <row r="84" spans="1:28" x14ac:dyDescent="0.25">
      <c r="A84" s="66"/>
      <c r="B84" s="246"/>
      <c r="C84" s="194"/>
      <c r="D84" s="67"/>
      <c r="E84" s="68"/>
      <c r="F84" s="236"/>
      <c r="G84" s="237"/>
      <c r="H84" s="250"/>
      <c r="I84" s="251"/>
      <c r="J84" s="260"/>
      <c r="K84" s="261"/>
      <c r="L84" s="262"/>
      <c r="M84" s="262"/>
      <c r="N84" s="262"/>
      <c r="O84" s="263"/>
      <c r="P84" s="264"/>
      <c r="Q84" s="263"/>
      <c r="R84" s="262"/>
      <c r="S84" s="917"/>
      <c r="T84" s="490" t="str">
        <f t="shared" si="8"/>
        <v/>
      </c>
      <c r="U84" s="601"/>
      <c r="V84" s="250"/>
      <c r="W84" s="67"/>
      <c r="X84" s="250"/>
      <c r="Y84" s="237"/>
      <c r="AA84" s="470">
        <f t="shared" si="9"/>
        <v>0</v>
      </c>
      <c r="AB84" s="471">
        <f t="shared" si="10"/>
        <v>0</v>
      </c>
    </row>
    <row r="85" spans="1:28" x14ac:dyDescent="0.25">
      <c r="A85" s="66"/>
      <c r="B85" s="246"/>
      <c r="C85" s="194"/>
      <c r="D85" s="67"/>
      <c r="E85" s="68"/>
      <c r="F85" s="236"/>
      <c r="G85" s="237"/>
      <c r="H85" s="250"/>
      <c r="I85" s="251"/>
      <c r="J85" s="260"/>
      <c r="K85" s="261"/>
      <c r="L85" s="262"/>
      <c r="M85" s="262"/>
      <c r="N85" s="262"/>
      <c r="O85" s="263"/>
      <c r="P85" s="264"/>
      <c r="Q85" s="263"/>
      <c r="R85" s="262"/>
      <c r="S85" s="917"/>
      <c r="T85" s="490" t="str">
        <f t="shared" si="8"/>
        <v/>
      </c>
      <c r="U85" s="601"/>
      <c r="V85" s="250"/>
      <c r="W85" s="67"/>
      <c r="X85" s="250"/>
      <c r="Y85" s="237"/>
      <c r="AA85" s="470">
        <f t="shared" si="9"/>
        <v>0</v>
      </c>
      <c r="AB85" s="471">
        <f t="shared" si="10"/>
        <v>0</v>
      </c>
    </row>
    <row r="86" spans="1:28" x14ac:dyDescent="0.25">
      <c r="A86" s="66"/>
      <c r="B86" s="246"/>
      <c r="C86" s="194"/>
      <c r="D86" s="67"/>
      <c r="E86" s="68"/>
      <c r="F86" s="236"/>
      <c r="G86" s="237"/>
      <c r="H86" s="250"/>
      <c r="I86" s="251"/>
      <c r="J86" s="260"/>
      <c r="K86" s="261"/>
      <c r="L86" s="262"/>
      <c r="M86" s="262"/>
      <c r="N86" s="262"/>
      <c r="O86" s="263"/>
      <c r="P86" s="264"/>
      <c r="Q86" s="263"/>
      <c r="R86" s="262"/>
      <c r="S86" s="917"/>
      <c r="T86" s="490" t="str">
        <f t="shared" si="8"/>
        <v/>
      </c>
      <c r="U86" s="601"/>
      <c r="V86" s="250"/>
      <c r="W86" s="67"/>
      <c r="X86" s="250"/>
      <c r="Y86" s="237"/>
      <c r="AA86" s="470">
        <f t="shared" si="9"/>
        <v>0</v>
      </c>
      <c r="AB86" s="471">
        <f t="shared" si="10"/>
        <v>0</v>
      </c>
    </row>
    <row r="87" spans="1:28" x14ac:dyDescent="0.25">
      <c r="A87" s="66"/>
      <c r="B87" s="246"/>
      <c r="C87" s="194"/>
      <c r="D87" s="67"/>
      <c r="E87" s="68"/>
      <c r="F87" s="236"/>
      <c r="G87" s="237"/>
      <c r="H87" s="250"/>
      <c r="I87" s="251"/>
      <c r="J87" s="260"/>
      <c r="K87" s="261"/>
      <c r="L87" s="262"/>
      <c r="M87" s="262"/>
      <c r="N87" s="262"/>
      <c r="O87" s="263"/>
      <c r="P87" s="264"/>
      <c r="Q87" s="263"/>
      <c r="R87" s="262"/>
      <c r="S87" s="917"/>
      <c r="T87" s="490" t="str">
        <f t="shared" si="8"/>
        <v/>
      </c>
      <c r="U87" s="601"/>
      <c r="V87" s="250"/>
      <c r="W87" s="67"/>
      <c r="X87" s="250"/>
      <c r="Y87" s="237"/>
      <c r="AA87" s="470">
        <f t="shared" si="9"/>
        <v>0</v>
      </c>
      <c r="AB87" s="471">
        <f t="shared" si="10"/>
        <v>0</v>
      </c>
    </row>
    <row r="88" spans="1:28" x14ac:dyDescent="0.25">
      <c r="A88" s="66"/>
      <c r="B88" s="246"/>
      <c r="C88" s="194"/>
      <c r="D88" s="67"/>
      <c r="E88" s="68"/>
      <c r="F88" s="236"/>
      <c r="G88" s="237"/>
      <c r="H88" s="250"/>
      <c r="I88" s="251"/>
      <c r="J88" s="260"/>
      <c r="K88" s="261"/>
      <c r="L88" s="262"/>
      <c r="M88" s="262"/>
      <c r="N88" s="262"/>
      <c r="O88" s="263"/>
      <c r="P88" s="264"/>
      <c r="Q88" s="263"/>
      <c r="R88" s="262"/>
      <c r="S88" s="917"/>
      <c r="T88" s="490" t="str">
        <f t="shared" si="8"/>
        <v/>
      </c>
      <c r="U88" s="601"/>
      <c r="V88" s="250"/>
      <c r="W88" s="67"/>
      <c r="X88" s="250"/>
      <c r="Y88" s="237"/>
      <c r="AA88" s="470">
        <f t="shared" si="9"/>
        <v>0</v>
      </c>
      <c r="AB88" s="471">
        <f t="shared" si="10"/>
        <v>0</v>
      </c>
    </row>
    <row r="89" spans="1:28" x14ac:dyDescent="0.25">
      <c r="A89" s="66"/>
      <c r="B89" s="246"/>
      <c r="C89" s="194"/>
      <c r="D89" s="67"/>
      <c r="E89" s="68"/>
      <c r="F89" s="236"/>
      <c r="G89" s="237"/>
      <c r="H89" s="250"/>
      <c r="I89" s="251"/>
      <c r="J89" s="260"/>
      <c r="K89" s="261"/>
      <c r="L89" s="262"/>
      <c r="M89" s="262"/>
      <c r="N89" s="262"/>
      <c r="O89" s="263"/>
      <c r="P89" s="264"/>
      <c r="Q89" s="263"/>
      <c r="R89" s="262"/>
      <c r="S89" s="917"/>
      <c r="T89" s="490" t="str">
        <f t="shared" si="8"/>
        <v/>
      </c>
      <c r="U89" s="601"/>
      <c r="V89" s="250"/>
      <c r="W89" s="67"/>
      <c r="X89" s="250"/>
      <c r="Y89" s="237"/>
      <c r="AA89" s="470">
        <f t="shared" si="9"/>
        <v>0</v>
      </c>
      <c r="AB89" s="471">
        <f t="shared" si="10"/>
        <v>0</v>
      </c>
    </row>
    <row r="90" spans="1:28" x14ac:dyDescent="0.25">
      <c r="A90" s="66"/>
      <c r="B90" s="246"/>
      <c r="C90" s="194"/>
      <c r="D90" s="67"/>
      <c r="E90" s="68"/>
      <c r="F90" s="236"/>
      <c r="G90" s="237"/>
      <c r="H90" s="250"/>
      <c r="I90" s="251"/>
      <c r="J90" s="260"/>
      <c r="K90" s="261"/>
      <c r="L90" s="262"/>
      <c r="M90" s="262"/>
      <c r="N90" s="262"/>
      <c r="O90" s="263"/>
      <c r="P90" s="264"/>
      <c r="Q90" s="263"/>
      <c r="R90" s="262"/>
      <c r="S90" s="917"/>
      <c r="T90" s="490" t="str">
        <f t="shared" si="8"/>
        <v/>
      </c>
      <c r="U90" s="601"/>
      <c r="V90" s="250"/>
      <c r="W90" s="67"/>
      <c r="X90" s="250"/>
      <c r="Y90" s="237"/>
      <c r="AA90" s="470">
        <f t="shared" si="9"/>
        <v>0</v>
      </c>
      <c r="AB90" s="471">
        <f t="shared" si="10"/>
        <v>0</v>
      </c>
    </row>
    <row r="91" spans="1:28" x14ac:dyDescent="0.25">
      <c r="A91" s="66"/>
      <c r="B91" s="246"/>
      <c r="C91" s="194"/>
      <c r="D91" s="67"/>
      <c r="E91" s="68"/>
      <c r="F91" s="236"/>
      <c r="G91" s="237"/>
      <c r="H91" s="250"/>
      <c r="I91" s="251"/>
      <c r="J91" s="260"/>
      <c r="K91" s="261"/>
      <c r="L91" s="262"/>
      <c r="M91" s="262"/>
      <c r="N91" s="262"/>
      <c r="O91" s="263"/>
      <c r="P91" s="264"/>
      <c r="Q91" s="263"/>
      <c r="R91" s="262"/>
      <c r="S91" s="917"/>
      <c r="T91" s="490" t="str">
        <f t="shared" si="8"/>
        <v/>
      </c>
      <c r="U91" s="601"/>
      <c r="V91" s="250"/>
      <c r="W91" s="67"/>
      <c r="X91" s="250"/>
      <c r="Y91" s="237"/>
      <c r="AA91" s="470">
        <f t="shared" si="9"/>
        <v>0</v>
      </c>
      <c r="AB91" s="471">
        <f t="shared" si="10"/>
        <v>0</v>
      </c>
    </row>
    <row r="92" spans="1:28" x14ac:dyDescent="0.25">
      <c r="A92" s="66"/>
      <c r="B92" s="246"/>
      <c r="C92" s="194"/>
      <c r="D92" s="67"/>
      <c r="E92" s="68"/>
      <c r="F92" s="236"/>
      <c r="G92" s="237"/>
      <c r="H92" s="250"/>
      <c r="I92" s="251"/>
      <c r="J92" s="260"/>
      <c r="K92" s="261"/>
      <c r="L92" s="262"/>
      <c r="M92" s="262"/>
      <c r="N92" s="262"/>
      <c r="O92" s="263"/>
      <c r="P92" s="264"/>
      <c r="Q92" s="263"/>
      <c r="R92" s="262"/>
      <c r="S92" s="917"/>
      <c r="T92" s="490" t="str">
        <f t="shared" si="8"/>
        <v/>
      </c>
      <c r="U92" s="601"/>
      <c r="V92" s="250"/>
      <c r="W92" s="67"/>
      <c r="X92" s="250"/>
      <c r="Y92" s="237"/>
      <c r="AA92" s="470">
        <f t="shared" si="9"/>
        <v>0</v>
      </c>
      <c r="AB92" s="471">
        <f t="shared" si="10"/>
        <v>0</v>
      </c>
    </row>
    <row r="93" spans="1:28" x14ac:dyDescent="0.25">
      <c r="A93" s="66"/>
      <c r="B93" s="246"/>
      <c r="C93" s="194"/>
      <c r="D93" s="67"/>
      <c r="E93" s="68"/>
      <c r="F93" s="236"/>
      <c r="G93" s="237"/>
      <c r="H93" s="250"/>
      <c r="I93" s="251"/>
      <c r="J93" s="260"/>
      <c r="K93" s="261"/>
      <c r="L93" s="262"/>
      <c r="M93" s="262"/>
      <c r="N93" s="262"/>
      <c r="O93" s="263"/>
      <c r="P93" s="264"/>
      <c r="Q93" s="263"/>
      <c r="R93" s="262"/>
      <c r="S93" s="917"/>
      <c r="T93" s="490" t="str">
        <f t="shared" si="8"/>
        <v/>
      </c>
      <c r="U93" s="601"/>
      <c r="V93" s="250"/>
      <c r="W93" s="67"/>
      <c r="X93" s="250"/>
      <c r="Y93" s="237"/>
      <c r="AA93" s="470">
        <f t="shared" si="9"/>
        <v>0</v>
      </c>
      <c r="AB93" s="471">
        <f t="shared" si="10"/>
        <v>0</v>
      </c>
    </row>
    <row r="94" spans="1:28" x14ac:dyDescent="0.25">
      <c r="A94" s="66"/>
      <c r="B94" s="246"/>
      <c r="C94" s="194"/>
      <c r="D94" s="67"/>
      <c r="E94" s="68"/>
      <c r="F94" s="236"/>
      <c r="G94" s="237"/>
      <c r="H94" s="250"/>
      <c r="I94" s="251"/>
      <c r="J94" s="260"/>
      <c r="K94" s="261"/>
      <c r="L94" s="262"/>
      <c r="M94" s="262"/>
      <c r="N94" s="262"/>
      <c r="O94" s="263"/>
      <c r="P94" s="264"/>
      <c r="Q94" s="263"/>
      <c r="R94" s="262"/>
      <c r="S94" s="917"/>
      <c r="T94" s="490" t="str">
        <f t="shared" si="8"/>
        <v/>
      </c>
      <c r="U94" s="601"/>
      <c r="V94" s="250"/>
      <c r="W94" s="67"/>
      <c r="X94" s="250"/>
      <c r="Y94" s="237"/>
      <c r="AA94" s="470">
        <f t="shared" si="9"/>
        <v>0</v>
      </c>
      <c r="AB94" s="471">
        <f t="shared" si="10"/>
        <v>0</v>
      </c>
    </row>
    <row r="95" spans="1:28" x14ac:dyDescent="0.25">
      <c r="A95" s="66"/>
      <c r="B95" s="246"/>
      <c r="C95" s="194"/>
      <c r="D95" s="67"/>
      <c r="E95" s="68"/>
      <c r="F95" s="236"/>
      <c r="G95" s="237"/>
      <c r="H95" s="250"/>
      <c r="I95" s="251"/>
      <c r="J95" s="260"/>
      <c r="K95" s="261"/>
      <c r="L95" s="262"/>
      <c r="M95" s="262"/>
      <c r="N95" s="262"/>
      <c r="O95" s="263"/>
      <c r="P95" s="264"/>
      <c r="Q95" s="263"/>
      <c r="R95" s="262"/>
      <c r="S95" s="917"/>
      <c r="T95" s="490" t="str">
        <f t="shared" si="8"/>
        <v/>
      </c>
      <c r="U95" s="601"/>
      <c r="V95" s="250"/>
      <c r="W95" s="67"/>
      <c r="X95" s="250"/>
      <c r="Y95" s="237"/>
      <c r="AA95" s="470">
        <f t="shared" si="9"/>
        <v>0</v>
      </c>
      <c r="AB95" s="471">
        <f t="shared" si="10"/>
        <v>0</v>
      </c>
    </row>
    <row r="96" spans="1:28" x14ac:dyDescent="0.25">
      <c r="A96" s="66"/>
      <c r="B96" s="246"/>
      <c r="C96" s="194"/>
      <c r="D96" s="67"/>
      <c r="E96" s="68"/>
      <c r="F96" s="236"/>
      <c r="G96" s="237"/>
      <c r="H96" s="250"/>
      <c r="I96" s="251"/>
      <c r="J96" s="260"/>
      <c r="K96" s="261"/>
      <c r="L96" s="262"/>
      <c r="M96" s="262"/>
      <c r="N96" s="262"/>
      <c r="O96" s="263"/>
      <c r="P96" s="264"/>
      <c r="Q96" s="263"/>
      <c r="R96" s="262"/>
      <c r="S96" s="917"/>
      <c r="T96" s="490" t="str">
        <f t="shared" si="8"/>
        <v/>
      </c>
      <c r="U96" s="601"/>
      <c r="V96" s="250"/>
      <c r="W96" s="67"/>
      <c r="X96" s="250"/>
      <c r="Y96" s="237"/>
      <c r="AA96" s="470">
        <f t="shared" si="9"/>
        <v>0</v>
      </c>
      <c r="AB96" s="471">
        <f t="shared" si="10"/>
        <v>0</v>
      </c>
    </row>
    <row r="97" spans="1:28" x14ac:dyDescent="0.25">
      <c r="A97" s="66"/>
      <c r="B97" s="246"/>
      <c r="C97" s="194"/>
      <c r="D97" s="67"/>
      <c r="E97" s="68"/>
      <c r="F97" s="236"/>
      <c r="G97" s="237"/>
      <c r="H97" s="250"/>
      <c r="I97" s="251"/>
      <c r="J97" s="260"/>
      <c r="K97" s="261"/>
      <c r="L97" s="262"/>
      <c r="M97" s="262"/>
      <c r="N97" s="262"/>
      <c r="O97" s="263"/>
      <c r="P97" s="264"/>
      <c r="Q97" s="263"/>
      <c r="R97" s="262"/>
      <c r="S97" s="917"/>
      <c r="T97" s="490" t="str">
        <f t="shared" si="8"/>
        <v/>
      </c>
      <c r="U97" s="601"/>
      <c r="V97" s="250"/>
      <c r="W97" s="67"/>
      <c r="X97" s="250"/>
      <c r="Y97" s="237"/>
      <c r="AA97" s="470">
        <f t="shared" si="9"/>
        <v>0</v>
      </c>
      <c r="AB97" s="471">
        <f t="shared" si="10"/>
        <v>0</v>
      </c>
    </row>
    <row r="98" spans="1:28" x14ac:dyDescent="0.25">
      <c r="A98" s="66"/>
      <c r="B98" s="246"/>
      <c r="C98" s="194"/>
      <c r="D98" s="67"/>
      <c r="E98" s="68"/>
      <c r="F98" s="236"/>
      <c r="G98" s="237"/>
      <c r="H98" s="250"/>
      <c r="I98" s="251"/>
      <c r="J98" s="260"/>
      <c r="K98" s="261"/>
      <c r="L98" s="262"/>
      <c r="M98" s="262"/>
      <c r="N98" s="262"/>
      <c r="O98" s="263"/>
      <c r="P98" s="264"/>
      <c r="Q98" s="263"/>
      <c r="R98" s="262"/>
      <c r="S98" s="917"/>
      <c r="T98" s="490" t="str">
        <f t="shared" si="8"/>
        <v/>
      </c>
      <c r="U98" s="601"/>
      <c r="V98" s="250"/>
      <c r="W98" s="67"/>
      <c r="X98" s="250"/>
      <c r="Y98" s="237"/>
      <c r="AA98" s="470">
        <f t="shared" si="9"/>
        <v>0</v>
      </c>
      <c r="AB98" s="471">
        <f t="shared" si="10"/>
        <v>0</v>
      </c>
    </row>
    <row r="99" spans="1:28" x14ac:dyDescent="0.25">
      <c r="A99" s="66"/>
      <c r="B99" s="246"/>
      <c r="C99" s="194"/>
      <c r="D99" s="67"/>
      <c r="E99" s="68"/>
      <c r="F99" s="236"/>
      <c r="G99" s="237"/>
      <c r="H99" s="250"/>
      <c r="I99" s="251"/>
      <c r="J99" s="260"/>
      <c r="K99" s="261"/>
      <c r="L99" s="262"/>
      <c r="M99" s="262"/>
      <c r="N99" s="262"/>
      <c r="O99" s="263"/>
      <c r="P99" s="264"/>
      <c r="Q99" s="263"/>
      <c r="R99" s="262"/>
      <c r="S99" s="917"/>
      <c r="T99" s="490" t="str">
        <f t="shared" si="8"/>
        <v/>
      </c>
      <c r="U99" s="601"/>
      <c r="V99" s="250"/>
      <c r="W99" s="67"/>
      <c r="X99" s="250"/>
      <c r="Y99" s="237"/>
      <c r="AA99" s="470">
        <f t="shared" si="9"/>
        <v>0</v>
      </c>
      <c r="AB99" s="471">
        <f t="shared" si="10"/>
        <v>0</v>
      </c>
    </row>
    <row r="100" spans="1:28" x14ac:dyDescent="0.25">
      <c r="A100" s="66"/>
      <c r="B100" s="246"/>
      <c r="C100" s="194"/>
      <c r="D100" s="67"/>
      <c r="E100" s="68"/>
      <c r="F100" s="236"/>
      <c r="G100" s="237"/>
      <c r="H100" s="250"/>
      <c r="I100" s="251"/>
      <c r="J100" s="260"/>
      <c r="K100" s="261"/>
      <c r="L100" s="262"/>
      <c r="M100" s="262"/>
      <c r="N100" s="262"/>
      <c r="O100" s="263"/>
      <c r="P100" s="264"/>
      <c r="Q100" s="263"/>
      <c r="R100" s="262"/>
      <c r="S100" s="917"/>
      <c r="T100" s="490" t="str">
        <f t="shared" si="8"/>
        <v/>
      </c>
      <c r="U100" s="601"/>
      <c r="V100" s="250"/>
      <c r="W100" s="67"/>
      <c r="X100" s="250"/>
      <c r="Y100" s="237"/>
      <c r="AA100" s="470">
        <f t="shared" si="9"/>
        <v>0</v>
      </c>
      <c r="AB100" s="471">
        <f t="shared" si="10"/>
        <v>0</v>
      </c>
    </row>
    <row r="101" spans="1:28" x14ac:dyDescent="0.25">
      <c r="A101" s="66"/>
      <c r="B101" s="246"/>
      <c r="C101" s="194"/>
      <c r="D101" s="67"/>
      <c r="E101" s="68"/>
      <c r="F101" s="236"/>
      <c r="G101" s="237"/>
      <c r="H101" s="250"/>
      <c r="I101" s="251"/>
      <c r="J101" s="260"/>
      <c r="K101" s="261"/>
      <c r="L101" s="262"/>
      <c r="M101" s="262"/>
      <c r="N101" s="262"/>
      <c r="O101" s="263"/>
      <c r="P101" s="264"/>
      <c r="Q101" s="263"/>
      <c r="R101" s="262"/>
      <c r="S101" s="917"/>
      <c r="T101" s="490" t="str">
        <f t="shared" si="8"/>
        <v/>
      </c>
      <c r="U101" s="601"/>
      <c r="V101" s="250"/>
      <c r="W101" s="67"/>
      <c r="X101" s="250"/>
      <c r="Y101" s="237"/>
      <c r="AA101" s="470">
        <f t="shared" si="9"/>
        <v>0</v>
      </c>
      <c r="AB101" s="471">
        <f t="shared" si="10"/>
        <v>0</v>
      </c>
    </row>
    <row r="102" spans="1:28" x14ac:dyDescent="0.25">
      <c r="A102" s="66"/>
      <c r="B102" s="246"/>
      <c r="C102" s="194"/>
      <c r="D102" s="67"/>
      <c r="E102" s="68"/>
      <c r="F102" s="236"/>
      <c r="G102" s="237"/>
      <c r="H102" s="250"/>
      <c r="I102" s="251"/>
      <c r="J102" s="260"/>
      <c r="K102" s="261"/>
      <c r="L102" s="262"/>
      <c r="M102" s="262"/>
      <c r="N102" s="262"/>
      <c r="O102" s="263"/>
      <c r="P102" s="264"/>
      <c r="Q102" s="263"/>
      <c r="R102" s="262"/>
      <c r="S102" s="917"/>
      <c r="T102" s="490" t="str">
        <f t="shared" si="8"/>
        <v/>
      </c>
      <c r="U102" s="601"/>
      <c r="V102" s="250"/>
      <c r="W102" s="67"/>
      <c r="X102" s="250"/>
      <c r="Y102" s="237"/>
      <c r="AA102" s="470">
        <f t="shared" si="9"/>
        <v>0</v>
      </c>
      <c r="AB102" s="471">
        <f t="shared" si="10"/>
        <v>0</v>
      </c>
    </row>
    <row r="103" spans="1:28" x14ac:dyDescent="0.25">
      <c r="A103" s="66"/>
      <c r="B103" s="246"/>
      <c r="C103" s="194"/>
      <c r="D103" s="67"/>
      <c r="E103" s="68"/>
      <c r="F103" s="236"/>
      <c r="G103" s="237"/>
      <c r="H103" s="250"/>
      <c r="I103" s="251"/>
      <c r="J103" s="260"/>
      <c r="K103" s="261"/>
      <c r="L103" s="262"/>
      <c r="M103" s="262"/>
      <c r="N103" s="262"/>
      <c r="O103" s="263"/>
      <c r="P103" s="264"/>
      <c r="Q103" s="263"/>
      <c r="R103" s="262"/>
      <c r="S103" s="917"/>
      <c r="T103" s="490" t="str">
        <f t="shared" si="8"/>
        <v/>
      </c>
      <c r="U103" s="601"/>
      <c r="V103" s="250"/>
      <c r="W103" s="67"/>
      <c r="X103" s="250"/>
      <c r="Y103" s="237"/>
      <c r="AA103" s="470">
        <f t="shared" si="9"/>
        <v>0</v>
      </c>
      <c r="AB103" s="471">
        <f t="shared" si="10"/>
        <v>0</v>
      </c>
    </row>
    <row r="104" spans="1:28" x14ac:dyDescent="0.25">
      <c r="A104" s="66"/>
      <c r="B104" s="246"/>
      <c r="C104" s="194"/>
      <c r="D104" s="67"/>
      <c r="E104" s="68"/>
      <c r="F104" s="236"/>
      <c r="G104" s="237"/>
      <c r="H104" s="250"/>
      <c r="I104" s="251"/>
      <c r="J104" s="260"/>
      <c r="K104" s="261"/>
      <c r="L104" s="262"/>
      <c r="M104" s="262"/>
      <c r="N104" s="262"/>
      <c r="O104" s="263"/>
      <c r="P104" s="264"/>
      <c r="Q104" s="263"/>
      <c r="R104" s="262"/>
      <c r="S104" s="917"/>
      <c r="T104" s="490" t="str">
        <f t="shared" si="8"/>
        <v/>
      </c>
      <c r="U104" s="601"/>
      <c r="V104" s="250"/>
      <c r="W104" s="67"/>
      <c r="X104" s="250"/>
      <c r="Y104" s="237"/>
      <c r="AA104" s="470">
        <f t="shared" si="9"/>
        <v>0</v>
      </c>
      <c r="AB104" s="471">
        <f t="shared" si="10"/>
        <v>0</v>
      </c>
    </row>
    <row r="105" spans="1:28" x14ac:dyDescent="0.25">
      <c r="A105" s="66"/>
      <c r="B105" s="246"/>
      <c r="C105" s="194"/>
      <c r="D105" s="67"/>
      <c r="E105" s="68"/>
      <c r="F105" s="236"/>
      <c r="G105" s="237"/>
      <c r="H105" s="250"/>
      <c r="I105" s="251"/>
      <c r="J105" s="260"/>
      <c r="K105" s="261"/>
      <c r="L105" s="262"/>
      <c r="M105" s="262"/>
      <c r="N105" s="262"/>
      <c r="O105" s="263"/>
      <c r="P105" s="264"/>
      <c r="Q105" s="263"/>
      <c r="R105" s="262"/>
      <c r="S105" s="917"/>
      <c r="T105" s="490" t="str">
        <f t="shared" si="8"/>
        <v/>
      </c>
      <c r="U105" s="601"/>
      <c r="V105" s="250"/>
      <c r="W105" s="67"/>
      <c r="X105" s="250"/>
      <c r="Y105" s="237"/>
      <c r="AA105" s="470">
        <f t="shared" si="9"/>
        <v>0</v>
      </c>
      <c r="AB105" s="471">
        <f t="shared" si="10"/>
        <v>0</v>
      </c>
    </row>
    <row r="106" spans="1:28" x14ac:dyDescent="0.25">
      <c r="A106" s="66"/>
      <c r="B106" s="246"/>
      <c r="C106" s="194"/>
      <c r="D106" s="67"/>
      <c r="E106" s="68"/>
      <c r="F106" s="236"/>
      <c r="G106" s="237"/>
      <c r="H106" s="250"/>
      <c r="I106" s="251"/>
      <c r="J106" s="260"/>
      <c r="K106" s="261"/>
      <c r="L106" s="262"/>
      <c r="M106" s="262"/>
      <c r="N106" s="262"/>
      <c r="O106" s="263"/>
      <c r="P106" s="264"/>
      <c r="Q106" s="263"/>
      <c r="R106" s="262"/>
      <c r="S106" s="917"/>
      <c r="T106" s="490" t="str">
        <f t="shared" si="8"/>
        <v/>
      </c>
      <c r="U106" s="601"/>
      <c r="V106" s="250"/>
      <c r="W106" s="67"/>
      <c r="X106" s="250"/>
      <c r="Y106" s="237"/>
      <c r="AA106" s="470">
        <f t="shared" si="9"/>
        <v>0</v>
      </c>
      <c r="AB106" s="471">
        <f t="shared" si="10"/>
        <v>0</v>
      </c>
    </row>
    <row r="107" spans="1:28" x14ac:dyDescent="0.25">
      <c r="A107" s="66"/>
      <c r="B107" s="246"/>
      <c r="C107" s="194"/>
      <c r="D107" s="67"/>
      <c r="E107" s="68"/>
      <c r="F107" s="236"/>
      <c r="G107" s="237"/>
      <c r="H107" s="250"/>
      <c r="I107" s="251"/>
      <c r="J107" s="260"/>
      <c r="K107" s="261"/>
      <c r="L107" s="262"/>
      <c r="M107" s="262"/>
      <c r="N107" s="262"/>
      <c r="O107" s="263"/>
      <c r="P107" s="264"/>
      <c r="Q107" s="263"/>
      <c r="R107" s="262"/>
      <c r="S107" s="917"/>
      <c r="T107" s="490" t="str">
        <f t="shared" si="8"/>
        <v/>
      </c>
      <c r="U107" s="601"/>
      <c r="V107" s="250"/>
      <c r="W107" s="67"/>
      <c r="X107" s="250"/>
      <c r="Y107" s="237"/>
      <c r="AA107" s="470">
        <f t="shared" si="9"/>
        <v>0</v>
      </c>
      <c r="AB107" s="471">
        <f t="shared" si="10"/>
        <v>0</v>
      </c>
    </row>
    <row r="108" spans="1:28" x14ac:dyDescent="0.25">
      <c r="A108" s="66"/>
      <c r="B108" s="246"/>
      <c r="C108" s="194"/>
      <c r="D108" s="67"/>
      <c r="E108" s="68"/>
      <c r="F108" s="236"/>
      <c r="G108" s="237"/>
      <c r="H108" s="250"/>
      <c r="I108" s="251"/>
      <c r="J108" s="260"/>
      <c r="K108" s="261"/>
      <c r="L108" s="262"/>
      <c r="M108" s="262"/>
      <c r="N108" s="262"/>
      <c r="O108" s="263"/>
      <c r="P108" s="264"/>
      <c r="Q108" s="263"/>
      <c r="R108" s="262"/>
      <c r="S108" s="917"/>
      <c r="T108" s="490" t="str">
        <f t="shared" si="8"/>
        <v/>
      </c>
      <c r="U108" s="601"/>
      <c r="V108" s="250"/>
      <c r="W108" s="67"/>
      <c r="X108" s="250"/>
      <c r="Y108" s="237"/>
      <c r="AA108" s="470">
        <f t="shared" si="9"/>
        <v>0</v>
      </c>
      <c r="AB108" s="471">
        <f t="shared" si="10"/>
        <v>0</v>
      </c>
    </row>
    <row r="109" spans="1:28" x14ac:dyDescent="0.25">
      <c r="A109" s="66"/>
      <c r="B109" s="246"/>
      <c r="C109" s="194"/>
      <c r="D109" s="67"/>
      <c r="E109" s="68"/>
      <c r="F109" s="236"/>
      <c r="G109" s="237"/>
      <c r="H109" s="250"/>
      <c r="I109" s="251"/>
      <c r="J109" s="260"/>
      <c r="K109" s="261"/>
      <c r="L109" s="262"/>
      <c r="M109" s="262"/>
      <c r="N109" s="262"/>
      <c r="O109" s="263"/>
      <c r="P109" s="264"/>
      <c r="Q109" s="263"/>
      <c r="R109" s="262"/>
      <c r="S109" s="917"/>
      <c r="T109" s="490" t="str">
        <f t="shared" si="8"/>
        <v/>
      </c>
      <c r="U109" s="601"/>
      <c r="V109" s="250"/>
      <c r="W109" s="67"/>
      <c r="X109" s="250"/>
      <c r="Y109" s="237"/>
      <c r="AA109" s="470">
        <f t="shared" si="9"/>
        <v>0</v>
      </c>
      <c r="AB109" s="471">
        <f t="shared" si="10"/>
        <v>0</v>
      </c>
    </row>
    <row r="110" spans="1:28" x14ac:dyDescent="0.25">
      <c r="A110" s="66"/>
      <c r="B110" s="246"/>
      <c r="C110" s="194"/>
      <c r="D110" s="67"/>
      <c r="E110" s="68"/>
      <c r="F110" s="236"/>
      <c r="G110" s="237"/>
      <c r="H110" s="250"/>
      <c r="I110" s="251"/>
      <c r="J110" s="260"/>
      <c r="K110" s="261"/>
      <c r="L110" s="262"/>
      <c r="M110" s="262"/>
      <c r="N110" s="262"/>
      <c r="O110" s="263"/>
      <c r="P110" s="264"/>
      <c r="Q110" s="263"/>
      <c r="R110" s="262"/>
      <c r="S110" s="917"/>
      <c r="T110" s="490" t="str">
        <f t="shared" si="8"/>
        <v/>
      </c>
      <c r="U110" s="601"/>
      <c r="V110" s="250"/>
      <c r="W110" s="67"/>
      <c r="X110" s="250"/>
      <c r="Y110" s="237"/>
      <c r="AA110" s="470">
        <f t="shared" si="9"/>
        <v>0</v>
      </c>
      <c r="AB110" s="471">
        <f t="shared" si="10"/>
        <v>0</v>
      </c>
    </row>
    <row r="111" spans="1:28" x14ac:dyDescent="0.25">
      <c r="A111" s="66"/>
      <c r="B111" s="246"/>
      <c r="C111" s="194"/>
      <c r="D111" s="67"/>
      <c r="E111" s="68"/>
      <c r="F111" s="236"/>
      <c r="G111" s="237"/>
      <c r="H111" s="250"/>
      <c r="I111" s="251"/>
      <c r="J111" s="260"/>
      <c r="K111" s="261"/>
      <c r="L111" s="262"/>
      <c r="M111" s="262"/>
      <c r="N111" s="262"/>
      <c r="O111" s="263"/>
      <c r="P111" s="264"/>
      <c r="Q111" s="263"/>
      <c r="R111" s="262"/>
      <c r="S111" s="917"/>
      <c r="T111" s="490" t="str">
        <f t="shared" si="8"/>
        <v/>
      </c>
      <c r="U111" s="601"/>
      <c r="V111" s="250"/>
      <c r="W111" s="67"/>
      <c r="X111" s="250"/>
      <c r="Y111" s="237"/>
      <c r="AA111" s="470">
        <f t="shared" si="9"/>
        <v>0</v>
      </c>
      <c r="AB111" s="471">
        <f t="shared" si="10"/>
        <v>0</v>
      </c>
    </row>
    <row r="112" spans="1:28" x14ac:dyDescent="0.25">
      <c r="A112" s="66"/>
      <c r="B112" s="246"/>
      <c r="C112" s="194"/>
      <c r="D112" s="67"/>
      <c r="E112" s="68"/>
      <c r="F112" s="236"/>
      <c r="G112" s="237"/>
      <c r="H112" s="250"/>
      <c r="I112" s="251"/>
      <c r="J112" s="260"/>
      <c r="K112" s="261"/>
      <c r="L112" s="262"/>
      <c r="M112" s="262"/>
      <c r="N112" s="262"/>
      <c r="O112" s="263"/>
      <c r="P112" s="264"/>
      <c r="Q112" s="263"/>
      <c r="R112" s="262"/>
      <c r="S112" s="917"/>
      <c r="T112" s="490" t="str">
        <f t="shared" si="8"/>
        <v/>
      </c>
      <c r="U112" s="601"/>
      <c r="V112" s="250"/>
      <c r="W112" s="67"/>
      <c r="X112" s="250"/>
      <c r="Y112" s="237"/>
      <c r="AA112" s="470">
        <f t="shared" si="9"/>
        <v>0</v>
      </c>
      <c r="AB112" s="471">
        <f t="shared" si="10"/>
        <v>0</v>
      </c>
    </row>
    <row r="113" spans="1:28" x14ac:dyDescent="0.25">
      <c r="A113" s="66"/>
      <c r="B113" s="246"/>
      <c r="C113" s="194"/>
      <c r="D113" s="67"/>
      <c r="E113" s="68"/>
      <c r="F113" s="236"/>
      <c r="G113" s="237"/>
      <c r="H113" s="250"/>
      <c r="I113" s="251"/>
      <c r="J113" s="260"/>
      <c r="K113" s="261"/>
      <c r="L113" s="262"/>
      <c r="M113" s="262"/>
      <c r="N113" s="262"/>
      <c r="O113" s="263"/>
      <c r="P113" s="264"/>
      <c r="Q113" s="263"/>
      <c r="R113" s="262"/>
      <c r="S113" s="917"/>
      <c r="T113" s="490" t="str">
        <f t="shared" si="8"/>
        <v/>
      </c>
      <c r="U113" s="601"/>
      <c r="V113" s="250"/>
      <c r="W113" s="67"/>
      <c r="X113" s="250"/>
      <c r="Y113" s="237"/>
      <c r="AA113" s="470">
        <f t="shared" si="9"/>
        <v>0</v>
      </c>
      <c r="AB113" s="471">
        <f t="shared" si="10"/>
        <v>0</v>
      </c>
    </row>
    <row r="114" spans="1:28" x14ac:dyDescent="0.25">
      <c r="A114" s="66"/>
      <c r="B114" s="246"/>
      <c r="C114" s="194"/>
      <c r="D114" s="67"/>
      <c r="E114" s="68"/>
      <c r="F114" s="236"/>
      <c r="G114" s="237"/>
      <c r="H114" s="250"/>
      <c r="I114" s="251"/>
      <c r="J114" s="260"/>
      <c r="K114" s="261"/>
      <c r="L114" s="262"/>
      <c r="M114" s="262"/>
      <c r="N114" s="262"/>
      <c r="O114" s="263"/>
      <c r="P114" s="264"/>
      <c r="Q114" s="263"/>
      <c r="R114" s="262"/>
      <c r="S114" s="917"/>
      <c r="T114" s="490" t="str">
        <f t="shared" si="8"/>
        <v/>
      </c>
      <c r="U114" s="601"/>
      <c r="V114" s="250"/>
      <c r="W114" s="67"/>
      <c r="X114" s="250"/>
      <c r="Y114" s="237"/>
      <c r="AA114" s="470">
        <f t="shared" si="9"/>
        <v>0</v>
      </c>
      <c r="AB114" s="471">
        <f t="shared" si="10"/>
        <v>0</v>
      </c>
    </row>
    <row r="115" spans="1:28" x14ac:dyDescent="0.25">
      <c r="A115" s="66"/>
      <c r="B115" s="246"/>
      <c r="C115" s="194"/>
      <c r="D115" s="67"/>
      <c r="E115" s="68"/>
      <c r="F115" s="236"/>
      <c r="G115" s="237"/>
      <c r="H115" s="250"/>
      <c r="I115" s="251"/>
      <c r="J115" s="260"/>
      <c r="K115" s="261"/>
      <c r="L115" s="262"/>
      <c r="M115" s="262"/>
      <c r="N115" s="262"/>
      <c r="O115" s="263"/>
      <c r="P115" s="264"/>
      <c r="Q115" s="263"/>
      <c r="R115" s="262"/>
      <c r="S115" s="917"/>
      <c r="T115" s="490" t="str">
        <f t="shared" si="8"/>
        <v/>
      </c>
      <c r="U115" s="601"/>
      <c r="V115" s="250"/>
      <c r="W115" s="67"/>
      <c r="X115" s="250"/>
      <c r="Y115" s="237"/>
      <c r="AA115" s="470">
        <f t="shared" si="9"/>
        <v>0</v>
      </c>
      <c r="AB115" s="471">
        <f t="shared" si="10"/>
        <v>0</v>
      </c>
    </row>
    <row r="116" spans="1:28" x14ac:dyDescent="0.25">
      <c r="A116" s="66"/>
      <c r="B116" s="246"/>
      <c r="C116" s="194"/>
      <c r="D116" s="67"/>
      <c r="E116" s="68"/>
      <c r="F116" s="236"/>
      <c r="G116" s="237"/>
      <c r="H116" s="250"/>
      <c r="I116" s="251"/>
      <c r="J116" s="260"/>
      <c r="K116" s="261"/>
      <c r="L116" s="262"/>
      <c r="M116" s="262"/>
      <c r="N116" s="262"/>
      <c r="O116" s="263"/>
      <c r="P116" s="264"/>
      <c r="Q116" s="263"/>
      <c r="R116" s="262"/>
      <c r="S116" s="917"/>
      <c r="T116" s="490" t="str">
        <f t="shared" si="8"/>
        <v/>
      </c>
      <c r="U116" s="601"/>
      <c r="V116" s="250"/>
      <c r="W116" s="67"/>
      <c r="X116" s="250"/>
      <c r="Y116" s="237"/>
      <c r="AA116" s="470">
        <f t="shared" si="9"/>
        <v>0</v>
      </c>
      <c r="AB116" s="471">
        <f t="shared" si="10"/>
        <v>0</v>
      </c>
    </row>
    <row r="117" spans="1:28" x14ac:dyDescent="0.25">
      <c r="A117" s="66"/>
      <c r="B117" s="246"/>
      <c r="C117" s="194"/>
      <c r="D117" s="67"/>
      <c r="E117" s="68"/>
      <c r="F117" s="236"/>
      <c r="G117" s="237"/>
      <c r="H117" s="250"/>
      <c r="I117" s="251"/>
      <c r="J117" s="260"/>
      <c r="K117" s="261"/>
      <c r="L117" s="262"/>
      <c r="M117" s="262"/>
      <c r="N117" s="262"/>
      <c r="O117" s="263"/>
      <c r="P117" s="264"/>
      <c r="Q117" s="263"/>
      <c r="R117" s="262"/>
      <c r="S117" s="917"/>
      <c r="T117" s="490" t="str">
        <f t="shared" si="8"/>
        <v/>
      </c>
      <c r="U117" s="601"/>
      <c r="V117" s="250"/>
      <c r="W117" s="67"/>
      <c r="X117" s="250"/>
      <c r="Y117" s="237"/>
      <c r="AA117" s="470">
        <f t="shared" si="9"/>
        <v>0</v>
      </c>
      <c r="AB117" s="471">
        <f t="shared" si="10"/>
        <v>0</v>
      </c>
    </row>
    <row r="118" spans="1:28" x14ac:dyDescent="0.25">
      <c r="A118" s="66"/>
      <c r="B118" s="246"/>
      <c r="C118" s="194"/>
      <c r="D118" s="67"/>
      <c r="E118" s="68"/>
      <c r="F118" s="236"/>
      <c r="G118" s="237"/>
      <c r="H118" s="250"/>
      <c r="I118" s="251"/>
      <c r="J118" s="260"/>
      <c r="K118" s="261"/>
      <c r="L118" s="262"/>
      <c r="M118" s="262"/>
      <c r="N118" s="262"/>
      <c r="O118" s="263"/>
      <c r="P118" s="264"/>
      <c r="Q118" s="263"/>
      <c r="R118" s="262"/>
      <c r="S118" s="917"/>
      <c r="T118" s="490" t="str">
        <f t="shared" si="8"/>
        <v/>
      </c>
      <c r="U118" s="601"/>
      <c r="V118" s="250"/>
      <c r="W118" s="67"/>
      <c r="X118" s="250"/>
      <c r="Y118" s="237"/>
      <c r="AA118" s="470">
        <f t="shared" si="9"/>
        <v>0</v>
      </c>
      <c r="AB118" s="471">
        <f t="shared" si="10"/>
        <v>0</v>
      </c>
    </row>
    <row r="119" spans="1:28" x14ac:dyDescent="0.25">
      <c r="A119" s="66"/>
      <c r="B119" s="246"/>
      <c r="C119" s="194"/>
      <c r="D119" s="67"/>
      <c r="E119" s="68"/>
      <c r="F119" s="236"/>
      <c r="G119" s="237"/>
      <c r="H119" s="250"/>
      <c r="I119" s="251"/>
      <c r="J119" s="260"/>
      <c r="K119" s="261"/>
      <c r="L119" s="262"/>
      <c r="M119" s="262"/>
      <c r="N119" s="262"/>
      <c r="O119" s="263"/>
      <c r="P119" s="264"/>
      <c r="Q119" s="263"/>
      <c r="R119" s="262"/>
      <c r="S119" s="917"/>
      <c r="T119" s="490" t="str">
        <f t="shared" si="8"/>
        <v/>
      </c>
      <c r="U119" s="601"/>
      <c r="V119" s="250"/>
      <c r="W119" s="67"/>
      <c r="X119" s="250"/>
      <c r="Y119" s="237"/>
      <c r="AA119" s="470">
        <f t="shared" si="9"/>
        <v>0</v>
      </c>
      <c r="AB119" s="471">
        <f t="shared" si="10"/>
        <v>0</v>
      </c>
    </row>
    <row r="120" spans="1:28" x14ac:dyDescent="0.25">
      <c r="A120" s="66"/>
      <c r="B120" s="246"/>
      <c r="C120" s="194"/>
      <c r="D120" s="67"/>
      <c r="E120" s="68"/>
      <c r="F120" s="236"/>
      <c r="G120" s="237"/>
      <c r="H120" s="250"/>
      <c r="I120" s="251"/>
      <c r="J120" s="260"/>
      <c r="K120" s="261"/>
      <c r="L120" s="262"/>
      <c r="M120" s="262"/>
      <c r="N120" s="262"/>
      <c r="O120" s="263"/>
      <c r="P120" s="264"/>
      <c r="Q120" s="263"/>
      <c r="R120" s="262"/>
      <c r="S120" s="917"/>
      <c r="T120" s="490" t="str">
        <f t="shared" si="8"/>
        <v/>
      </c>
      <c r="U120" s="601"/>
      <c r="V120" s="250"/>
      <c r="W120" s="67"/>
      <c r="X120" s="250"/>
      <c r="Y120" s="237"/>
      <c r="AA120" s="470">
        <f t="shared" si="9"/>
        <v>0</v>
      </c>
      <c r="AB120" s="471">
        <f t="shared" si="10"/>
        <v>0</v>
      </c>
    </row>
    <row r="121" spans="1:28" x14ac:dyDescent="0.25">
      <c r="A121" s="66"/>
      <c r="B121" s="246"/>
      <c r="C121" s="194"/>
      <c r="D121" s="67"/>
      <c r="E121" s="68"/>
      <c r="F121" s="236"/>
      <c r="G121" s="237"/>
      <c r="H121" s="250"/>
      <c r="I121" s="251"/>
      <c r="J121" s="260"/>
      <c r="K121" s="261"/>
      <c r="L121" s="262"/>
      <c r="M121" s="262"/>
      <c r="N121" s="262"/>
      <c r="O121" s="263"/>
      <c r="P121" s="264"/>
      <c r="Q121" s="263"/>
      <c r="R121" s="262"/>
      <c r="S121" s="917"/>
      <c r="T121" s="490" t="str">
        <f t="shared" si="8"/>
        <v/>
      </c>
      <c r="U121" s="601"/>
      <c r="V121" s="250"/>
      <c r="W121" s="67"/>
      <c r="X121" s="250"/>
      <c r="Y121" s="237"/>
      <c r="AA121" s="470">
        <f t="shared" si="9"/>
        <v>0</v>
      </c>
      <c r="AB121" s="471">
        <f t="shared" si="10"/>
        <v>0</v>
      </c>
    </row>
    <row r="122" spans="1:28" x14ac:dyDescent="0.25">
      <c r="A122" s="66"/>
      <c r="B122" s="246"/>
      <c r="C122" s="194"/>
      <c r="D122" s="67"/>
      <c r="E122" s="68"/>
      <c r="F122" s="236"/>
      <c r="G122" s="237"/>
      <c r="H122" s="250"/>
      <c r="I122" s="251"/>
      <c r="J122" s="260"/>
      <c r="K122" s="261"/>
      <c r="L122" s="262"/>
      <c r="M122" s="262"/>
      <c r="N122" s="262"/>
      <c r="O122" s="263"/>
      <c r="P122" s="264"/>
      <c r="Q122" s="263"/>
      <c r="R122" s="262"/>
      <c r="S122" s="917"/>
      <c r="T122" s="490" t="str">
        <f t="shared" si="8"/>
        <v/>
      </c>
      <c r="U122" s="601"/>
      <c r="V122" s="250"/>
      <c r="W122" s="67"/>
      <c r="X122" s="250"/>
      <c r="Y122" s="237"/>
      <c r="AA122" s="470">
        <f t="shared" si="9"/>
        <v>0</v>
      </c>
      <c r="AB122" s="471">
        <f t="shared" si="10"/>
        <v>0</v>
      </c>
    </row>
    <row r="123" spans="1:28" x14ac:dyDescent="0.25">
      <c r="A123" s="66"/>
      <c r="B123" s="246"/>
      <c r="C123" s="194"/>
      <c r="D123" s="67"/>
      <c r="E123" s="68"/>
      <c r="F123" s="236"/>
      <c r="G123" s="237"/>
      <c r="H123" s="250"/>
      <c r="I123" s="251"/>
      <c r="J123" s="260"/>
      <c r="K123" s="261"/>
      <c r="L123" s="262"/>
      <c r="M123" s="262"/>
      <c r="N123" s="262"/>
      <c r="O123" s="263"/>
      <c r="P123" s="264"/>
      <c r="Q123" s="263"/>
      <c r="R123" s="262"/>
      <c r="S123" s="917"/>
      <c r="T123" s="490" t="str">
        <f t="shared" si="8"/>
        <v/>
      </c>
      <c r="U123" s="601"/>
      <c r="V123" s="250"/>
      <c r="W123" s="67"/>
      <c r="X123" s="250"/>
      <c r="Y123" s="237"/>
      <c r="AA123" s="470">
        <f t="shared" si="9"/>
        <v>0</v>
      </c>
      <c r="AB123" s="471">
        <f t="shared" si="10"/>
        <v>0</v>
      </c>
    </row>
    <row r="124" spans="1:28" x14ac:dyDescent="0.25">
      <c r="A124" s="66"/>
      <c r="B124" s="246"/>
      <c r="C124" s="194"/>
      <c r="D124" s="67"/>
      <c r="E124" s="68"/>
      <c r="F124" s="236"/>
      <c r="G124" s="237"/>
      <c r="H124" s="250"/>
      <c r="I124" s="251"/>
      <c r="J124" s="260"/>
      <c r="K124" s="261"/>
      <c r="L124" s="262"/>
      <c r="M124" s="262"/>
      <c r="N124" s="262"/>
      <c r="O124" s="263"/>
      <c r="P124" s="264"/>
      <c r="Q124" s="263"/>
      <c r="R124" s="262"/>
      <c r="S124" s="917"/>
      <c r="T124" s="490" t="str">
        <f t="shared" si="8"/>
        <v/>
      </c>
      <c r="U124" s="601"/>
      <c r="V124" s="250"/>
      <c r="W124" s="67"/>
      <c r="X124" s="250"/>
      <c r="Y124" s="237"/>
      <c r="AA124" s="470">
        <f t="shared" si="9"/>
        <v>0</v>
      </c>
      <c r="AB124" s="471">
        <f t="shared" si="10"/>
        <v>0</v>
      </c>
    </row>
    <row r="125" spans="1:28" x14ac:dyDescent="0.25">
      <c r="A125" s="66"/>
      <c r="B125" s="246"/>
      <c r="C125" s="194"/>
      <c r="D125" s="67"/>
      <c r="E125" s="68"/>
      <c r="F125" s="236"/>
      <c r="G125" s="237"/>
      <c r="H125" s="250"/>
      <c r="I125" s="251"/>
      <c r="J125" s="260"/>
      <c r="K125" s="261"/>
      <c r="L125" s="262"/>
      <c r="M125" s="262"/>
      <c r="N125" s="262"/>
      <c r="O125" s="263"/>
      <c r="P125" s="264"/>
      <c r="Q125" s="263"/>
      <c r="R125" s="262"/>
      <c r="S125" s="917"/>
      <c r="T125" s="490" t="str">
        <f t="shared" si="8"/>
        <v/>
      </c>
      <c r="U125" s="601"/>
      <c r="V125" s="250"/>
      <c r="W125" s="67"/>
      <c r="X125" s="250"/>
      <c r="Y125" s="237"/>
      <c r="AA125" s="470">
        <f t="shared" si="9"/>
        <v>0</v>
      </c>
      <c r="AB125" s="471">
        <f t="shared" si="10"/>
        <v>0</v>
      </c>
    </row>
    <row r="126" spans="1:28" x14ac:dyDescent="0.25">
      <c r="A126" s="66"/>
      <c r="B126" s="246"/>
      <c r="C126" s="194"/>
      <c r="D126" s="67"/>
      <c r="E126" s="68"/>
      <c r="F126" s="236"/>
      <c r="G126" s="237"/>
      <c r="H126" s="250"/>
      <c r="I126" s="251"/>
      <c r="J126" s="260"/>
      <c r="K126" s="261"/>
      <c r="L126" s="262"/>
      <c r="M126" s="262"/>
      <c r="N126" s="262"/>
      <c r="O126" s="263"/>
      <c r="P126" s="264"/>
      <c r="Q126" s="263"/>
      <c r="R126" s="262"/>
      <c r="S126" s="917"/>
      <c r="T126" s="490" t="str">
        <f t="shared" si="8"/>
        <v/>
      </c>
      <c r="U126" s="601"/>
      <c r="V126" s="250"/>
      <c r="W126" s="67"/>
      <c r="X126" s="250"/>
      <c r="Y126" s="237"/>
      <c r="AA126" s="470">
        <f t="shared" si="9"/>
        <v>0</v>
      </c>
      <c r="AB126" s="471">
        <f t="shared" si="10"/>
        <v>0</v>
      </c>
    </row>
    <row r="127" spans="1:28" x14ac:dyDescent="0.25">
      <c r="A127" s="66"/>
      <c r="B127" s="246"/>
      <c r="C127" s="194"/>
      <c r="D127" s="67"/>
      <c r="E127" s="68"/>
      <c r="F127" s="236"/>
      <c r="G127" s="237"/>
      <c r="H127" s="250"/>
      <c r="I127" s="251"/>
      <c r="J127" s="260"/>
      <c r="K127" s="261"/>
      <c r="L127" s="262"/>
      <c r="M127" s="262"/>
      <c r="N127" s="262"/>
      <c r="O127" s="263"/>
      <c r="P127" s="264"/>
      <c r="Q127" s="263"/>
      <c r="R127" s="262"/>
      <c r="S127" s="917"/>
      <c r="T127" s="490" t="str">
        <f t="shared" si="8"/>
        <v/>
      </c>
      <c r="U127" s="601"/>
      <c r="V127" s="250"/>
      <c r="W127" s="67"/>
      <c r="X127" s="250"/>
      <c r="Y127" s="237"/>
      <c r="AA127" s="470">
        <f t="shared" si="9"/>
        <v>0</v>
      </c>
      <c r="AB127" s="471">
        <f t="shared" si="10"/>
        <v>0</v>
      </c>
    </row>
    <row r="128" spans="1:28" x14ac:dyDescent="0.25">
      <c r="A128" s="66"/>
      <c r="B128" s="246"/>
      <c r="C128" s="194"/>
      <c r="D128" s="67"/>
      <c r="E128" s="68"/>
      <c r="F128" s="236"/>
      <c r="G128" s="237"/>
      <c r="H128" s="250"/>
      <c r="I128" s="251"/>
      <c r="J128" s="260"/>
      <c r="K128" s="261"/>
      <c r="L128" s="262"/>
      <c r="M128" s="262"/>
      <c r="N128" s="262"/>
      <c r="O128" s="263"/>
      <c r="P128" s="264"/>
      <c r="Q128" s="263"/>
      <c r="R128" s="262"/>
      <c r="S128" s="917"/>
      <c r="T128" s="490" t="str">
        <f t="shared" si="8"/>
        <v/>
      </c>
      <c r="U128" s="601"/>
      <c r="V128" s="250"/>
      <c r="W128" s="67"/>
      <c r="X128" s="250"/>
      <c r="Y128" s="237"/>
      <c r="AA128" s="470">
        <f t="shared" si="9"/>
        <v>0</v>
      </c>
      <c r="AB128" s="471">
        <f t="shared" si="10"/>
        <v>0</v>
      </c>
    </row>
    <row r="129" spans="1:28" x14ac:dyDescent="0.25">
      <c r="A129" s="66"/>
      <c r="B129" s="246"/>
      <c r="C129" s="194"/>
      <c r="D129" s="67"/>
      <c r="E129" s="68"/>
      <c r="F129" s="236"/>
      <c r="G129" s="237"/>
      <c r="H129" s="250"/>
      <c r="I129" s="251"/>
      <c r="J129" s="260"/>
      <c r="K129" s="261"/>
      <c r="L129" s="262"/>
      <c r="M129" s="262"/>
      <c r="N129" s="262"/>
      <c r="O129" s="263"/>
      <c r="P129" s="264"/>
      <c r="Q129" s="263"/>
      <c r="R129" s="262"/>
      <c r="S129" s="917"/>
      <c r="T129" s="490" t="str">
        <f t="shared" si="8"/>
        <v/>
      </c>
      <c r="U129" s="601"/>
      <c r="V129" s="250"/>
      <c r="W129" s="67"/>
      <c r="X129" s="250"/>
      <c r="Y129" s="237"/>
      <c r="AA129" s="470">
        <f t="shared" si="9"/>
        <v>0</v>
      </c>
      <c r="AB129" s="471">
        <f t="shared" si="10"/>
        <v>0</v>
      </c>
    </row>
    <row r="130" spans="1:28" x14ac:dyDescent="0.25">
      <c r="A130" s="66"/>
      <c r="B130" s="246"/>
      <c r="C130" s="194"/>
      <c r="D130" s="67"/>
      <c r="E130" s="68"/>
      <c r="F130" s="236"/>
      <c r="G130" s="237"/>
      <c r="H130" s="250"/>
      <c r="I130" s="251"/>
      <c r="J130" s="260"/>
      <c r="K130" s="261"/>
      <c r="L130" s="262"/>
      <c r="M130" s="262"/>
      <c r="N130" s="262"/>
      <c r="O130" s="263"/>
      <c r="P130" s="264"/>
      <c r="Q130" s="263"/>
      <c r="R130" s="262"/>
      <c r="S130" s="917"/>
      <c r="T130" s="490" t="str">
        <f t="shared" si="8"/>
        <v/>
      </c>
      <c r="U130" s="601"/>
      <c r="V130" s="250"/>
      <c r="W130" s="67"/>
      <c r="X130" s="250"/>
      <c r="Y130" s="237"/>
      <c r="AA130" s="470">
        <f t="shared" si="9"/>
        <v>0</v>
      </c>
      <c r="AB130" s="471">
        <f t="shared" si="10"/>
        <v>0</v>
      </c>
    </row>
    <row r="131" spans="1:28" x14ac:dyDescent="0.25">
      <c r="A131" s="66"/>
      <c r="B131" s="246"/>
      <c r="C131" s="194"/>
      <c r="D131" s="67"/>
      <c r="E131" s="68"/>
      <c r="F131" s="236"/>
      <c r="G131" s="237"/>
      <c r="H131" s="250"/>
      <c r="I131" s="251"/>
      <c r="J131" s="260"/>
      <c r="K131" s="261"/>
      <c r="L131" s="262"/>
      <c r="M131" s="262"/>
      <c r="N131" s="262"/>
      <c r="O131" s="263"/>
      <c r="P131" s="264"/>
      <c r="Q131" s="263"/>
      <c r="R131" s="262"/>
      <c r="S131" s="917"/>
      <c r="T131" s="490" t="str">
        <f t="shared" si="8"/>
        <v/>
      </c>
      <c r="U131" s="601"/>
      <c r="V131" s="250"/>
      <c r="W131" s="67"/>
      <c r="X131" s="250"/>
      <c r="Y131" s="237"/>
      <c r="AA131" s="470">
        <f t="shared" si="9"/>
        <v>0</v>
      </c>
      <c r="AB131" s="471">
        <f t="shared" si="10"/>
        <v>0</v>
      </c>
    </row>
    <row r="132" spans="1:28" x14ac:dyDescent="0.25">
      <c r="A132" s="66"/>
      <c r="B132" s="246"/>
      <c r="C132" s="194"/>
      <c r="D132" s="67"/>
      <c r="E132" s="68"/>
      <c r="F132" s="236"/>
      <c r="G132" s="237"/>
      <c r="H132" s="250"/>
      <c r="I132" s="251"/>
      <c r="J132" s="260"/>
      <c r="K132" s="261"/>
      <c r="L132" s="262"/>
      <c r="M132" s="262"/>
      <c r="N132" s="262"/>
      <c r="O132" s="263"/>
      <c r="P132" s="264"/>
      <c r="Q132" s="263"/>
      <c r="R132" s="262"/>
      <c r="S132" s="917"/>
      <c r="T132" s="490" t="str">
        <f t="shared" si="8"/>
        <v/>
      </c>
      <c r="U132" s="601"/>
      <c r="V132" s="250"/>
      <c r="W132" s="67"/>
      <c r="X132" s="250"/>
      <c r="Y132" s="237"/>
      <c r="AA132" s="470">
        <f t="shared" si="9"/>
        <v>0</v>
      </c>
      <c r="AB132" s="471">
        <f t="shared" si="10"/>
        <v>0</v>
      </c>
    </row>
    <row r="133" spans="1:28" x14ac:dyDescent="0.25">
      <c r="A133" s="66"/>
      <c r="B133" s="246"/>
      <c r="C133" s="194"/>
      <c r="D133" s="67"/>
      <c r="E133" s="68"/>
      <c r="F133" s="236"/>
      <c r="G133" s="237"/>
      <c r="H133" s="250"/>
      <c r="I133" s="251"/>
      <c r="J133" s="260"/>
      <c r="K133" s="261"/>
      <c r="L133" s="262"/>
      <c r="M133" s="262"/>
      <c r="N133" s="262"/>
      <c r="O133" s="263"/>
      <c r="P133" s="264"/>
      <c r="Q133" s="263"/>
      <c r="R133" s="262"/>
      <c r="S133" s="917"/>
      <c r="T133" s="490" t="str">
        <f t="shared" si="8"/>
        <v/>
      </c>
      <c r="U133" s="601"/>
      <c r="V133" s="250"/>
      <c r="W133" s="67"/>
      <c r="X133" s="250"/>
      <c r="Y133" s="237"/>
      <c r="AA133" s="470">
        <f t="shared" si="9"/>
        <v>0</v>
      </c>
      <c r="AB133" s="471">
        <f t="shared" si="10"/>
        <v>0</v>
      </c>
    </row>
    <row r="134" spans="1:28" x14ac:dyDescent="0.25">
      <c r="A134" s="66"/>
      <c r="B134" s="246"/>
      <c r="C134" s="194"/>
      <c r="D134" s="67"/>
      <c r="E134" s="68"/>
      <c r="F134" s="236"/>
      <c r="G134" s="237"/>
      <c r="H134" s="250"/>
      <c r="I134" s="251"/>
      <c r="J134" s="260"/>
      <c r="K134" s="261"/>
      <c r="L134" s="262"/>
      <c r="M134" s="262"/>
      <c r="N134" s="262"/>
      <c r="O134" s="263"/>
      <c r="P134" s="264"/>
      <c r="Q134" s="263"/>
      <c r="R134" s="262"/>
      <c r="S134" s="917"/>
      <c r="T134" s="490" t="str">
        <f t="shared" si="8"/>
        <v/>
      </c>
      <c r="U134" s="601"/>
      <c r="V134" s="250"/>
      <c r="W134" s="67"/>
      <c r="X134" s="250"/>
      <c r="Y134" s="237"/>
      <c r="AA134" s="470">
        <f t="shared" si="9"/>
        <v>0</v>
      </c>
      <c r="AB134" s="471">
        <f t="shared" si="10"/>
        <v>0</v>
      </c>
    </row>
    <row r="135" spans="1:28" x14ac:dyDescent="0.25">
      <c r="A135" s="66"/>
      <c r="B135" s="246"/>
      <c r="C135" s="194"/>
      <c r="D135" s="67"/>
      <c r="E135" s="68"/>
      <c r="F135" s="236"/>
      <c r="G135" s="237"/>
      <c r="H135" s="250"/>
      <c r="I135" s="251"/>
      <c r="J135" s="260"/>
      <c r="K135" s="261"/>
      <c r="L135" s="262"/>
      <c r="M135" s="262"/>
      <c r="N135" s="262"/>
      <c r="O135" s="263"/>
      <c r="P135" s="264"/>
      <c r="Q135" s="263"/>
      <c r="R135" s="262"/>
      <c r="S135" s="917"/>
      <c r="T135" s="490" t="str">
        <f t="shared" si="8"/>
        <v/>
      </c>
      <c r="U135" s="601"/>
      <c r="V135" s="250"/>
      <c r="W135" s="67"/>
      <c r="X135" s="250"/>
      <c r="Y135" s="237"/>
      <c r="AA135" s="470">
        <f t="shared" si="9"/>
        <v>0</v>
      </c>
      <c r="AB135" s="471">
        <f t="shared" si="10"/>
        <v>0</v>
      </c>
    </row>
    <row r="136" spans="1:28" x14ac:dyDescent="0.25">
      <c r="A136" s="66"/>
      <c r="B136" s="246"/>
      <c r="C136" s="194"/>
      <c r="D136" s="67"/>
      <c r="E136" s="68"/>
      <c r="F136" s="236"/>
      <c r="G136" s="237"/>
      <c r="H136" s="250"/>
      <c r="I136" s="251"/>
      <c r="J136" s="260"/>
      <c r="K136" s="261"/>
      <c r="L136" s="262"/>
      <c r="M136" s="262"/>
      <c r="N136" s="262"/>
      <c r="O136" s="263"/>
      <c r="P136" s="264"/>
      <c r="Q136" s="263"/>
      <c r="R136" s="262"/>
      <c r="S136" s="917"/>
      <c r="T136" s="490" t="str">
        <f t="shared" si="8"/>
        <v/>
      </c>
      <c r="U136" s="601"/>
      <c r="V136" s="250"/>
      <c r="W136" s="67"/>
      <c r="X136" s="250"/>
      <c r="Y136" s="237"/>
      <c r="AA136" s="470">
        <f t="shared" si="9"/>
        <v>0</v>
      </c>
      <c r="AB136" s="471">
        <f t="shared" si="10"/>
        <v>0</v>
      </c>
    </row>
    <row r="137" spans="1:28" x14ac:dyDescent="0.25">
      <c r="A137" s="66"/>
      <c r="B137" s="246"/>
      <c r="C137" s="194"/>
      <c r="D137" s="67"/>
      <c r="E137" s="68"/>
      <c r="F137" s="236"/>
      <c r="G137" s="237"/>
      <c r="H137" s="250"/>
      <c r="I137" s="251"/>
      <c r="J137" s="260"/>
      <c r="K137" s="261"/>
      <c r="L137" s="262"/>
      <c r="M137" s="262"/>
      <c r="N137" s="262"/>
      <c r="O137" s="263"/>
      <c r="P137" s="264"/>
      <c r="Q137" s="263"/>
      <c r="R137" s="262"/>
      <c r="S137" s="917"/>
      <c r="T137" s="490" t="str">
        <f t="shared" si="8"/>
        <v/>
      </c>
      <c r="U137" s="601"/>
      <c r="V137" s="250"/>
      <c r="W137" s="67"/>
      <c r="X137" s="250"/>
      <c r="Y137" s="237"/>
      <c r="AA137" s="470">
        <f t="shared" si="9"/>
        <v>0</v>
      </c>
      <c r="AB137" s="471">
        <f t="shared" si="10"/>
        <v>0</v>
      </c>
    </row>
    <row r="138" spans="1:28" x14ac:dyDescent="0.25">
      <c r="A138" s="66"/>
      <c r="B138" s="246"/>
      <c r="C138" s="194"/>
      <c r="D138" s="67"/>
      <c r="E138" s="68"/>
      <c r="F138" s="236"/>
      <c r="G138" s="237"/>
      <c r="H138" s="250"/>
      <c r="I138" s="251"/>
      <c r="J138" s="260"/>
      <c r="K138" s="261"/>
      <c r="L138" s="262"/>
      <c r="M138" s="262"/>
      <c r="N138" s="262"/>
      <c r="O138" s="263"/>
      <c r="P138" s="264"/>
      <c r="Q138" s="263"/>
      <c r="R138" s="262"/>
      <c r="S138" s="917"/>
      <c r="T138" s="490" t="str">
        <f t="shared" si="8"/>
        <v/>
      </c>
      <c r="U138" s="601"/>
      <c r="V138" s="250"/>
      <c r="W138" s="67"/>
      <c r="X138" s="250"/>
      <c r="Y138" s="237"/>
      <c r="AA138" s="470">
        <f t="shared" si="9"/>
        <v>0</v>
      </c>
      <c r="AB138" s="471">
        <f t="shared" si="10"/>
        <v>0</v>
      </c>
    </row>
    <row r="139" spans="1:28" x14ac:dyDescent="0.25">
      <c r="A139" s="66"/>
      <c r="B139" s="246"/>
      <c r="C139" s="194"/>
      <c r="D139" s="67"/>
      <c r="E139" s="68"/>
      <c r="F139" s="236"/>
      <c r="G139" s="237"/>
      <c r="H139" s="250"/>
      <c r="I139" s="251"/>
      <c r="J139" s="260"/>
      <c r="K139" s="261"/>
      <c r="L139" s="262"/>
      <c r="M139" s="262"/>
      <c r="N139" s="262"/>
      <c r="O139" s="263"/>
      <c r="P139" s="264"/>
      <c r="Q139" s="263"/>
      <c r="R139" s="262"/>
      <c r="S139" s="917"/>
      <c r="T139" s="490" t="str">
        <f t="shared" si="8"/>
        <v/>
      </c>
      <c r="U139" s="601"/>
      <c r="V139" s="250"/>
      <c r="W139" s="67"/>
      <c r="X139" s="250"/>
      <c r="Y139" s="237"/>
      <c r="AA139" s="470">
        <f t="shared" si="9"/>
        <v>0</v>
      </c>
      <c r="AB139" s="471">
        <f t="shared" si="10"/>
        <v>0</v>
      </c>
    </row>
    <row r="140" spans="1:28" x14ac:dyDescent="0.25">
      <c r="A140" s="66"/>
      <c r="B140" s="246"/>
      <c r="C140" s="194"/>
      <c r="D140" s="67"/>
      <c r="E140" s="68"/>
      <c r="F140" s="236"/>
      <c r="G140" s="237"/>
      <c r="H140" s="250"/>
      <c r="I140" s="251"/>
      <c r="J140" s="260"/>
      <c r="K140" s="261"/>
      <c r="L140" s="262"/>
      <c r="M140" s="262"/>
      <c r="N140" s="262"/>
      <c r="O140" s="263"/>
      <c r="P140" s="264"/>
      <c r="Q140" s="263"/>
      <c r="R140" s="262"/>
      <c r="S140" s="917"/>
      <c r="T140" s="490" t="str">
        <f t="shared" si="8"/>
        <v/>
      </c>
      <c r="U140" s="601"/>
      <c r="V140" s="250"/>
      <c r="W140" s="67"/>
      <c r="X140" s="250"/>
      <c r="Y140" s="237"/>
      <c r="AA140" s="470">
        <f t="shared" si="9"/>
        <v>0</v>
      </c>
      <c r="AB140" s="471">
        <f t="shared" si="10"/>
        <v>0</v>
      </c>
    </row>
    <row r="141" spans="1:28" x14ac:dyDescent="0.25">
      <c r="A141" s="66"/>
      <c r="B141" s="246"/>
      <c r="C141" s="194"/>
      <c r="D141" s="67"/>
      <c r="E141" s="68"/>
      <c r="F141" s="236"/>
      <c r="G141" s="237"/>
      <c r="H141" s="250"/>
      <c r="I141" s="251"/>
      <c r="J141" s="260"/>
      <c r="K141" s="261"/>
      <c r="L141" s="262"/>
      <c r="M141" s="262"/>
      <c r="N141" s="262"/>
      <c r="O141" s="263"/>
      <c r="P141" s="264"/>
      <c r="Q141" s="263"/>
      <c r="R141" s="262"/>
      <c r="S141" s="917"/>
      <c r="T141" s="490" t="str">
        <f t="shared" si="8"/>
        <v/>
      </c>
      <c r="U141" s="601"/>
      <c r="V141" s="250"/>
      <c r="W141" s="67"/>
      <c r="X141" s="250"/>
      <c r="Y141" s="237"/>
      <c r="AA141" s="470">
        <f t="shared" si="9"/>
        <v>0</v>
      </c>
      <c r="AB141" s="471">
        <f t="shared" si="10"/>
        <v>0</v>
      </c>
    </row>
    <row r="142" spans="1:28" x14ac:dyDescent="0.25">
      <c r="A142" s="66"/>
      <c r="B142" s="246"/>
      <c r="C142" s="194"/>
      <c r="D142" s="67"/>
      <c r="E142" s="68"/>
      <c r="F142" s="236"/>
      <c r="G142" s="237"/>
      <c r="H142" s="250"/>
      <c r="I142" s="251"/>
      <c r="J142" s="260"/>
      <c r="K142" s="261"/>
      <c r="L142" s="262"/>
      <c r="M142" s="262"/>
      <c r="N142" s="262"/>
      <c r="O142" s="263"/>
      <c r="P142" s="264"/>
      <c r="Q142" s="263"/>
      <c r="R142" s="262"/>
      <c r="S142" s="917"/>
      <c r="T142" s="490" t="str">
        <f t="shared" si="8"/>
        <v/>
      </c>
      <c r="U142" s="601"/>
      <c r="V142" s="250"/>
      <c r="W142" s="67"/>
      <c r="X142" s="250"/>
      <c r="Y142" s="237"/>
      <c r="AA142" s="470">
        <f t="shared" si="9"/>
        <v>0</v>
      </c>
      <c r="AB142" s="471">
        <f t="shared" si="10"/>
        <v>0</v>
      </c>
    </row>
    <row r="143" spans="1:28" x14ac:dyDescent="0.25">
      <c r="A143" s="66"/>
      <c r="B143" s="246"/>
      <c r="C143" s="194"/>
      <c r="D143" s="67"/>
      <c r="E143" s="68"/>
      <c r="F143" s="236"/>
      <c r="G143" s="237"/>
      <c r="H143" s="250"/>
      <c r="I143" s="251"/>
      <c r="J143" s="260"/>
      <c r="K143" s="261"/>
      <c r="L143" s="262"/>
      <c r="M143" s="262"/>
      <c r="N143" s="262"/>
      <c r="O143" s="263"/>
      <c r="P143" s="264"/>
      <c r="Q143" s="263"/>
      <c r="R143" s="262"/>
      <c r="S143" s="917"/>
      <c r="T143" s="490" t="str">
        <f t="shared" si="8"/>
        <v/>
      </c>
      <c r="U143" s="601"/>
      <c r="V143" s="250"/>
      <c r="W143" s="67"/>
      <c r="X143" s="250"/>
      <c r="Y143" s="237"/>
      <c r="AA143" s="470">
        <f t="shared" si="9"/>
        <v>0</v>
      </c>
      <c r="AB143" s="471">
        <f t="shared" si="10"/>
        <v>0</v>
      </c>
    </row>
    <row r="144" spans="1:28" x14ac:dyDescent="0.25">
      <c r="A144" s="66"/>
      <c r="B144" s="246"/>
      <c r="C144" s="194"/>
      <c r="D144" s="67"/>
      <c r="E144" s="68"/>
      <c r="F144" s="236"/>
      <c r="G144" s="237"/>
      <c r="H144" s="250"/>
      <c r="I144" s="251"/>
      <c r="J144" s="260"/>
      <c r="K144" s="261"/>
      <c r="L144" s="262"/>
      <c r="M144" s="262"/>
      <c r="N144" s="262"/>
      <c r="O144" s="263"/>
      <c r="P144" s="264"/>
      <c r="Q144" s="263"/>
      <c r="R144" s="262"/>
      <c r="S144" s="917"/>
      <c r="T144" s="490" t="str">
        <f t="shared" si="8"/>
        <v/>
      </c>
      <c r="U144" s="601"/>
      <c r="V144" s="250"/>
      <c r="W144" s="67"/>
      <c r="X144" s="250"/>
      <c r="Y144" s="237"/>
      <c r="AA144" s="470">
        <f t="shared" si="9"/>
        <v>0</v>
      </c>
      <c r="AB144" s="471">
        <f t="shared" si="10"/>
        <v>0</v>
      </c>
    </row>
    <row r="145" spans="1:28" x14ac:dyDescent="0.25">
      <c r="A145" s="66"/>
      <c r="B145" s="246"/>
      <c r="C145" s="194"/>
      <c r="D145" s="67"/>
      <c r="E145" s="68"/>
      <c r="F145" s="236"/>
      <c r="G145" s="237"/>
      <c r="H145" s="250"/>
      <c r="I145" s="251"/>
      <c r="J145" s="260"/>
      <c r="K145" s="261"/>
      <c r="L145" s="262"/>
      <c r="M145" s="262"/>
      <c r="N145" s="262"/>
      <c r="O145" s="263"/>
      <c r="P145" s="264"/>
      <c r="Q145" s="263"/>
      <c r="R145" s="262"/>
      <c r="S145" s="917"/>
      <c r="T145" s="490" t="str">
        <f t="shared" si="8"/>
        <v/>
      </c>
      <c r="U145" s="601"/>
      <c r="V145" s="250"/>
      <c r="W145" s="67"/>
      <c r="X145" s="250"/>
      <c r="Y145" s="237"/>
      <c r="AA145" s="470">
        <f t="shared" si="9"/>
        <v>0</v>
      </c>
      <c r="AB145" s="471">
        <f t="shared" si="10"/>
        <v>0</v>
      </c>
    </row>
    <row r="146" spans="1:28" x14ac:dyDescent="0.25">
      <c r="A146" s="66"/>
      <c r="B146" s="246"/>
      <c r="C146" s="194"/>
      <c r="D146" s="67"/>
      <c r="E146" s="68"/>
      <c r="F146" s="236"/>
      <c r="G146" s="237"/>
      <c r="H146" s="250"/>
      <c r="I146" s="251"/>
      <c r="J146" s="260"/>
      <c r="K146" s="261"/>
      <c r="L146" s="262"/>
      <c r="M146" s="262"/>
      <c r="N146" s="262"/>
      <c r="O146" s="263"/>
      <c r="P146" s="264"/>
      <c r="Q146" s="263"/>
      <c r="R146" s="262"/>
      <c r="S146" s="917"/>
      <c r="T146" s="490" t="str">
        <f t="shared" ref="T146:T196" si="11">IF(SUM(H146:I146)=0,"",SUM(H146:I146))</f>
        <v/>
      </c>
      <c r="U146" s="601"/>
      <c r="V146" s="250"/>
      <c r="W146" s="67"/>
      <c r="X146" s="250"/>
      <c r="Y146" s="237"/>
      <c r="AA146" s="470">
        <f t="shared" ref="AA146:AA196" si="12">V146*W146</f>
        <v>0</v>
      </c>
      <c r="AB146" s="471">
        <f t="shared" ref="AB146:AB196" si="13">X146*Y146</f>
        <v>0</v>
      </c>
    </row>
    <row r="147" spans="1:28" x14ac:dyDescent="0.25">
      <c r="A147" s="66"/>
      <c r="B147" s="246"/>
      <c r="C147" s="194"/>
      <c r="D147" s="67"/>
      <c r="E147" s="68"/>
      <c r="F147" s="236"/>
      <c r="G147" s="237"/>
      <c r="H147" s="250"/>
      <c r="I147" s="251"/>
      <c r="J147" s="260"/>
      <c r="K147" s="261"/>
      <c r="L147" s="262"/>
      <c r="M147" s="262"/>
      <c r="N147" s="262"/>
      <c r="O147" s="263"/>
      <c r="P147" s="264"/>
      <c r="Q147" s="263"/>
      <c r="R147" s="262"/>
      <c r="S147" s="917"/>
      <c r="T147" s="490" t="str">
        <f t="shared" si="11"/>
        <v/>
      </c>
      <c r="U147" s="601"/>
      <c r="V147" s="250"/>
      <c r="W147" s="67"/>
      <c r="X147" s="250"/>
      <c r="Y147" s="237"/>
      <c r="AA147" s="470">
        <f t="shared" si="12"/>
        <v>0</v>
      </c>
      <c r="AB147" s="471">
        <f t="shared" si="13"/>
        <v>0</v>
      </c>
    </row>
    <row r="148" spans="1:28" x14ac:dyDescent="0.25">
      <c r="A148" s="66"/>
      <c r="B148" s="246"/>
      <c r="C148" s="194"/>
      <c r="D148" s="67"/>
      <c r="E148" s="68"/>
      <c r="F148" s="236"/>
      <c r="G148" s="237"/>
      <c r="H148" s="250"/>
      <c r="I148" s="251"/>
      <c r="J148" s="260"/>
      <c r="K148" s="261"/>
      <c r="L148" s="262"/>
      <c r="M148" s="262"/>
      <c r="N148" s="262"/>
      <c r="O148" s="263"/>
      <c r="P148" s="264"/>
      <c r="Q148" s="263"/>
      <c r="R148" s="262"/>
      <c r="S148" s="917"/>
      <c r="T148" s="490" t="str">
        <f t="shared" si="11"/>
        <v/>
      </c>
      <c r="U148" s="601"/>
      <c r="V148" s="250"/>
      <c r="W148" s="67"/>
      <c r="X148" s="250"/>
      <c r="Y148" s="237"/>
      <c r="AA148" s="470">
        <f t="shared" si="12"/>
        <v>0</v>
      </c>
      <c r="AB148" s="471">
        <f t="shared" si="13"/>
        <v>0</v>
      </c>
    </row>
    <row r="149" spans="1:28" x14ac:dyDescent="0.25">
      <c r="A149" s="66"/>
      <c r="B149" s="246"/>
      <c r="C149" s="194"/>
      <c r="D149" s="67"/>
      <c r="E149" s="68"/>
      <c r="F149" s="236"/>
      <c r="G149" s="237"/>
      <c r="H149" s="250"/>
      <c r="I149" s="251"/>
      <c r="J149" s="260"/>
      <c r="K149" s="261"/>
      <c r="L149" s="262"/>
      <c r="M149" s="262"/>
      <c r="N149" s="262"/>
      <c r="O149" s="263"/>
      <c r="P149" s="264"/>
      <c r="Q149" s="263"/>
      <c r="R149" s="262"/>
      <c r="S149" s="917"/>
      <c r="T149" s="490" t="str">
        <f t="shared" si="11"/>
        <v/>
      </c>
      <c r="U149" s="601"/>
      <c r="V149" s="250"/>
      <c r="W149" s="67"/>
      <c r="X149" s="250"/>
      <c r="Y149" s="237"/>
      <c r="AA149" s="470">
        <f t="shared" si="12"/>
        <v>0</v>
      </c>
      <c r="AB149" s="471">
        <f t="shared" si="13"/>
        <v>0</v>
      </c>
    </row>
    <row r="150" spans="1:28" x14ac:dyDescent="0.25">
      <c r="A150" s="66"/>
      <c r="B150" s="246"/>
      <c r="C150" s="194"/>
      <c r="D150" s="67"/>
      <c r="E150" s="68"/>
      <c r="F150" s="236"/>
      <c r="G150" s="237"/>
      <c r="H150" s="250"/>
      <c r="I150" s="251"/>
      <c r="J150" s="260"/>
      <c r="K150" s="261"/>
      <c r="L150" s="262"/>
      <c r="M150" s="262"/>
      <c r="N150" s="262"/>
      <c r="O150" s="263"/>
      <c r="P150" s="264"/>
      <c r="Q150" s="263"/>
      <c r="R150" s="262"/>
      <c r="S150" s="917"/>
      <c r="T150" s="490" t="str">
        <f t="shared" si="11"/>
        <v/>
      </c>
      <c r="U150" s="601"/>
      <c r="V150" s="250"/>
      <c r="W150" s="67"/>
      <c r="X150" s="250"/>
      <c r="Y150" s="237"/>
      <c r="AA150" s="470">
        <f t="shared" si="12"/>
        <v>0</v>
      </c>
      <c r="AB150" s="471">
        <f t="shared" si="13"/>
        <v>0</v>
      </c>
    </row>
    <row r="151" spans="1:28" x14ac:dyDescent="0.25">
      <c r="A151" s="66"/>
      <c r="B151" s="246"/>
      <c r="C151" s="194"/>
      <c r="D151" s="67"/>
      <c r="E151" s="68"/>
      <c r="F151" s="236"/>
      <c r="G151" s="237"/>
      <c r="H151" s="250"/>
      <c r="I151" s="251"/>
      <c r="J151" s="260"/>
      <c r="K151" s="261"/>
      <c r="L151" s="262"/>
      <c r="M151" s="262"/>
      <c r="N151" s="262"/>
      <c r="O151" s="263"/>
      <c r="P151" s="264"/>
      <c r="Q151" s="263"/>
      <c r="R151" s="262"/>
      <c r="S151" s="917"/>
      <c r="T151" s="490" t="str">
        <f t="shared" si="11"/>
        <v/>
      </c>
      <c r="U151" s="601"/>
      <c r="V151" s="250"/>
      <c r="W151" s="67"/>
      <c r="X151" s="250"/>
      <c r="Y151" s="237"/>
      <c r="AA151" s="470">
        <f t="shared" si="12"/>
        <v>0</v>
      </c>
      <c r="AB151" s="471">
        <f t="shared" si="13"/>
        <v>0</v>
      </c>
    </row>
    <row r="152" spans="1:28" x14ac:dyDescent="0.25">
      <c r="A152" s="66"/>
      <c r="B152" s="246"/>
      <c r="C152" s="194"/>
      <c r="D152" s="67"/>
      <c r="E152" s="68"/>
      <c r="F152" s="236"/>
      <c r="G152" s="237"/>
      <c r="H152" s="250"/>
      <c r="I152" s="251"/>
      <c r="J152" s="260"/>
      <c r="K152" s="261"/>
      <c r="L152" s="262"/>
      <c r="M152" s="262"/>
      <c r="N152" s="262"/>
      <c r="O152" s="263"/>
      <c r="P152" s="264"/>
      <c r="Q152" s="263"/>
      <c r="R152" s="262"/>
      <c r="S152" s="917"/>
      <c r="T152" s="490" t="str">
        <f t="shared" si="11"/>
        <v/>
      </c>
      <c r="U152" s="601"/>
      <c r="V152" s="250"/>
      <c r="W152" s="67"/>
      <c r="X152" s="250"/>
      <c r="Y152" s="237"/>
      <c r="AA152" s="470">
        <f t="shared" si="12"/>
        <v>0</v>
      </c>
      <c r="AB152" s="471">
        <f t="shared" si="13"/>
        <v>0</v>
      </c>
    </row>
    <row r="153" spans="1:28" x14ac:dyDescent="0.25">
      <c r="A153" s="66"/>
      <c r="B153" s="246"/>
      <c r="C153" s="194"/>
      <c r="D153" s="67"/>
      <c r="E153" s="68"/>
      <c r="F153" s="236"/>
      <c r="G153" s="237"/>
      <c r="H153" s="250"/>
      <c r="I153" s="251"/>
      <c r="J153" s="260"/>
      <c r="K153" s="261"/>
      <c r="L153" s="262"/>
      <c r="M153" s="262"/>
      <c r="N153" s="262"/>
      <c r="O153" s="263"/>
      <c r="P153" s="264"/>
      <c r="Q153" s="263"/>
      <c r="R153" s="262"/>
      <c r="S153" s="917"/>
      <c r="T153" s="490" t="str">
        <f t="shared" si="11"/>
        <v/>
      </c>
      <c r="U153" s="601"/>
      <c r="V153" s="250"/>
      <c r="W153" s="67"/>
      <c r="X153" s="250"/>
      <c r="Y153" s="237"/>
      <c r="AA153" s="470">
        <f t="shared" si="12"/>
        <v>0</v>
      </c>
      <c r="AB153" s="471">
        <f t="shared" si="13"/>
        <v>0</v>
      </c>
    </row>
    <row r="154" spans="1:28" x14ac:dyDescent="0.25">
      <c r="A154" s="66"/>
      <c r="B154" s="246"/>
      <c r="C154" s="194"/>
      <c r="D154" s="67"/>
      <c r="E154" s="68"/>
      <c r="F154" s="236"/>
      <c r="G154" s="237"/>
      <c r="H154" s="250"/>
      <c r="I154" s="251"/>
      <c r="J154" s="260"/>
      <c r="K154" s="261"/>
      <c r="L154" s="262"/>
      <c r="M154" s="262"/>
      <c r="N154" s="262"/>
      <c r="O154" s="263"/>
      <c r="P154" s="264"/>
      <c r="Q154" s="263"/>
      <c r="R154" s="262"/>
      <c r="S154" s="917"/>
      <c r="T154" s="490" t="str">
        <f t="shared" si="11"/>
        <v/>
      </c>
      <c r="U154" s="601"/>
      <c r="V154" s="250"/>
      <c r="W154" s="67"/>
      <c r="X154" s="250"/>
      <c r="Y154" s="237"/>
      <c r="AA154" s="470">
        <f t="shared" si="12"/>
        <v>0</v>
      </c>
      <c r="AB154" s="471">
        <f t="shared" si="13"/>
        <v>0</v>
      </c>
    </row>
    <row r="155" spans="1:28" x14ac:dyDescent="0.25">
      <c r="A155" s="66"/>
      <c r="B155" s="246"/>
      <c r="C155" s="194"/>
      <c r="D155" s="67"/>
      <c r="E155" s="68"/>
      <c r="F155" s="236"/>
      <c r="G155" s="237"/>
      <c r="H155" s="250"/>
      <c r="I155" s="251"/>
      <c r="J155" s="260"/>
      <c r="K155" s="261"/>
      <c r="L155" s="262"/>
      <c r="M155" s="262"/>
      <c r="N155" s="262"/>
      <c r="O155" s="263"/>
      <c r="P155" s="264"/>
      <c r="Q155" s="263"/>
      <c r="R155" s="262"/>
      <c r="S155" s="917"/>
      <c r="T155" s="490" t="str">
        <f t="shared" si="11"/>
        <v/>
      </c>
      <c r="U155" s="601"/>
      <c r="V155" s="250"/>
      <c r="W155" s="67"/>
      <c r="X155" s="250"/>
      <c r="Y155" s="237"/>
      <c r="AA155" s="470">
        <f t="shared" si="12"/>
        <v>0</v>
      </c>
      <c r="AB155" s="471">
        <f t="shared" si="13"/>
        <v>0</v>
      </c>
    </row>
    <row r="156" spans="1:28" x14ac:dyDescent="0.25">
      <c r="A156" s="66"/>
      <c r="B156" s="246"/>
      <c r="C156" s="194"/>
      <c r="D156" s="67"/>
      <c r="E156" s="68"/>
      <c r="F156" s="236"/>
      <c r="G156" s="237"/>
      <c r="H156" s="250"/>
      <c r="I156" s="251"/>
      <c r="J156" s="260"/>
      <c r="K156" s="261"/>
      <c r="L156" s="262"/>
      <c r="M156" s="262"/>
      <c r="N156" s="262"/>
      <c r="O156" s="263"/>
      <c r="P156" s="264"/>
      <c r="Q156" s="263"/>
      <c r="R156" s="262"/>
      <c r="S156" s="917"/>
      <c r="T156" s="490" t="str">
        <f t="shared" si="11"/>
        <v/>
      </c>
      <c r="U156" s="601"/>
      <c r="V156" s="250"/>
      <c r="W156" s="67"/>
      <c r="X156" s="250"/>
      <c r="Y156" s="237"/>
      <c r="AA156" s="470">
        <f t="shared" si="12"/>
        <v>0</v>
      </c>
      <c r="AB156" s="471">
        <f t="shared" si="13"/>
        <v>0</v>
      </c>
    </row>
    <row r="157" spans="1:28" x14ac:dyDescent="0.25">
      <c r="A157" s="66"/>
      <c r="B157" s="246"/>
      <c r="C157" s="194"/>
      <c r="D157" s="67"/>
      <c r="E157" s="68"/>
      <c r="F157" s="236"/>
      <c r="G157" s="237"/>
      <c r="H157" s="250"/>
      <c r="I157" s="251"/>
      <c r="J157" s="260"/>
      <c r="K157" s="261"/>
      <c r="L157" s="262"/>
      <c r="M157" s="262"/>
      <c r="N157" s="262"/>
      <c r="O157" s="263"/>
      <c r="P157" s="264"/>
      <c r="Q157" s="263"/>
      <c r="R157" s="262"/>
      <c r="S157" s="917"/>
      <c r="T157" s="490" t="str">
        <f t="shared" si="11"/>
        <v/>
      </c>
      <c r="U157" s="601"/>
      <c r="V157" s="250"/>
      <c r="W157" s="67"/>
      <c r="X157" s="250"/>
      <c r="Y157" s="237"/>
      <c r="AA157" s="470">
        <f t="shared" si="12"/>
        <v>0</v>
      </c>
      <c r="AB157" s="471">
        <f t="shared" si="13"/>
        <v>0</v>
      </c>
    </row>
    <row r="158" spans="1:28" x14ac:dyDescent="0.25">
      <c r="A158" s="66"/>
      <c r="B158" s="246"/>
      <c r="C158" s="194"/>
      <c r="D158" s="67"/>
      <c r="E158" s="68"/>
      <c r="F158" s="236"/>
      <c r="G158" s="237"/>
      <c r="H158" s="250"/>
      <c r="I158" s="251"/>
      <c r="J158" s="260"/>
      <c r="K158" s="261"/>
      <c r="L158" s="262"/>
      <c r="M158" s="262"/>
      <c r="N158" s="262"/>
      <c r="O158" s="263"/>
      <c r="P158" s="264"/>
      <c r="Q158" s="263"/>
      <c r="R158" s="262"/>
      <c r="S158" s="917"/>
      <c r="T158" s="490" t="str">
        <f t="shared" si="11"/>
        <v/>
      </c>
      <c r="U158" s="601"/>
      <c r="V158" s="250"/>
      <c r="W158" s="67"/>
      <c r="X158" s="250"/>
      <c r="Y158" s="237"/>
      <c r="AA158" s="470">
        <f t="shared" si="12"/>
        <v>0</v>
      </c>
      <c r="AB158" s="471">
        <f t="shared" si="13"/>
        <v>0</v>
      </c>
    </row>
    <row r="159" spans="1:28" x14ac:dyDescent="0.25">
      <c r="A159" s="66"/>
      <c r="B159" s="246"/>
      <c r="C159" s="194"/>
      <c r="D159" s="67"/>
      <c r="E159" s="68"/>
      <c r="F159" s="236"/>
      <c r="G159" s="237"/>
      <c r="H159" s="250"/>
      <c r="I159" s="251"/>
      <c r="J159" s="260"/>
      <c r="K159" s="261"/>
      <c r="L159" s="262"/>
      <c r="M159" s="262"/>
      <c r="N159" s="262"/>
      <c r="O159" s="263"/>
      <c r="P159" s="264"/>
      <c r="Q159" s="263"/>
      <c r="R159" s="262"/>
      <c r="S159" s="917"/>
      <c r="T159" s="490" t="str">
        <f t="shared" si="11"/>
        <v/>
      </c>
      <c r="U159" s="601"/>
      <c r="V159" s="250"/>
      <c r="W159" s="67"/>
      <c r="X159" s="250"/>
      <c r="Y159" s="237"/>
      <c r="AA159" s="470">
        <f t="shared" si="12"/>
        <v>0</v>
      </c>
      <c r="AB159" s="471">
        <f t="shared" si="13"/>
        <v>0</v>
      </c>
    </row>
    <row r="160" spans="1:28" x14ac:dyDescent="0.25">
      <c r="A160" s="66"/>
      <c r="B160" s="246"/>
      <c r="C160" s="194"/>
      <c r="D160" s="67"/>
      <c r="E160" s="68"/>
      <c r="F160" s="236"/>
      <c r="G160" s="237"/>
      <c r="H160" s="250"/>
      <c r="I160" s="251"/>
      <c r="J160" s="260"/>
      <c r="K160" s="261"/>
      <c r="L160" s="262"/>
      <c r="M160" s="262"/>
      <c r="N160" s="262"/>
      <c r="O160" s="263"/>
      <c r="P160" s="264"/>
      <c r="Q160" s="263"/>
      <c r="R160" s="262"/>
      <c r="S160" s="917"/>
      <c r="T160" s="490" t="str">
        <f t="shared" si="11"/>
        <v/>
      </c>
      <c r="U160" s="601"/>
      <c r="V160" s="250"/>
      <c r="W160" s="67"/>
      <c r="X160" s="250"/>
      <c r="Y160" s="237"/>
      <c r="AA160" s="470">
        <f t="shared" si="12"/>
        <v>0</v>
      </c>
      <c r="AB160" s="471">
        <f t="shared" si="13"/>
        <v>0</v>
      </c>
    </row>
    <row r="161" spans="1:28" x14ac:dyDescent="0.25">
      <c r="A161" s="66"/>
      <c r="B161" s="246"/>
      <c r="C161" s="194"/>
      <c r="D161" s="67"/>
      <c r="E161" s="68"/>
      <c r="F161" s="236"/>
      <c r="G161" s="237"/>
      <c r="H161" s="250"/>
      <c r="I161" s="251"/>
      <c r="J161" s="260"/>
      <c r="K161" s="261"/>
      <c r="L161" s="262"/>
      <c r="M161" s="262"/>
      <c r="N161" s="262"/>
      <c r="O161" s="263"/>
      <c r="P161" s="264"/>
      <c r="Q161" s="263"/>
      <c r="R161" s="262"/>
      <c r="S161" s="917"/>
      <c r="T161" s="490" t="str">
        <f t="shared" si="11"/>
        <v/>
      </c>
      <c r="U161" s="601"/>
      <c r="V161" s="250"/>
      <c r="W161" s="67"/>
      <c r="X161" s="250"/>
      <c r="Y161" s="237"/>
      <c r="AA161" s="470">
        <f t="shared" si="12"/>
        <v>0</v>
      </c>
      <c r="AB161" s="471">
        <f t="shared" si="13"/>
        <v>0</v>
      </c>
    </row>
    <row r="162" spans="1:28" x14ac:dyDescent="0.25">
      <c r="A162" s="66"/>
      <c r="B162" s="246"/>
      <c r="C162" s="194"/>
      <c r="D162" s="67"/>
      <c r="E162" s="68"/>
      <c r="F162" s="236"/>
      <c r="G162" s="237"/>
      <c r="H162" s="250"/>
      <c r="I162" s="251"/>
      <c r="J162" s="260"/>
      <c r="K162" s="261"/>
      <c r="L162" s="262"/>
      <c r="M162" s="262"/>
      <c r="N162" s="262"/>
      <c r="O162" s="263"/>
      <c r="P162" s="264"/>
      <c r="Q162" s="263"/>
      <c r="R162" s="262"/>
      <c r="S162" s="917"/>
      <c r="T162" s="490" t="str">
        <f t="shared" si="11"/>
        <v/>
      </c>
      <c r="U162" s="601"/>
      <c r="V162" s="250"/>
      <c r="W162" s="67"/>
      <c r="X162" s="250"/>
      <c r="Y162" s="237"/>
      <c r="AA162" s="470">
        <f t="shared" si="12"/>
        <v>0</v>
      </c>
      <c r="AB162" s="471">
        <f t="shared" si="13"/>
        <v>0</v>
      </c>
    </row>
    <row r="163" spans="1:28" x14ac:dyDescent="0.25">
      <c r="A163" s="66"/>
      <c r="B163" s="246"/>
      <c r="C163" s="194"/>
      <c r="D163" s="67"/>
      <c r="E163" s="68"/>
      <c r="F163" s="236"/>
      <c r="G163" s="237"/>
      <c r="H163" s="250"/>
      <c r="I163" s="251"/>
      <c r="J163" s="260"/>
      <c r="K163" s="261"/>
      <c r="L163" s="262"/>
      <c r="M163" s="262"/>
      <c r="N163" s="262"/>
      <c r="O163" s="263"/>
      <c r="P163" s="264"/>
      <c r="Q163" s="263"/>
      <c r="R163" s="262"/>
      <c r="S163" s="917"/>
      <c r="T163" s="490" t="str">
        <f t="shared" si="11"/>
        <v/>
      </c>
      <c r="U163" s="601"/>
      <c r="V163" s="250"/>
      <c r="W163" s="67"/>
      <c r="X163" s="250"/>
      <c r="Y163" s="237"/>
      <c r="AA163" s="470">
        <f t="shared" si="12"/>
        <v>0</v>
      </c>
      <c r="AB163" s="471">
        <f t="shared" si="13"/>
        <v>0</v>
      </c>
    </row>
    <row r="164" spans="1:28" x14ac:dyDescent="0.25">
      <c r="A164" s="66"/>
      <c r="B164" s="246"/>
      <c r="C164" s="194"/>
      <c r="D164" s="67"/>
      <c r="E164" s="68"/>
      <c r="F164" s="236"/>
      <c r="G164" s="237"/>
      <c r="H164" s="250"/>
      <c r="I164" s="251"/>
      <c r="J164" s="260"/>
      <c r="K164" s="261"/>
      <c r="L164" s="262"/>
      <c r="M164" s="262"/>
      <c r="N164" s="262"/>
      <c r="O164" s="263"/>
      <c r="P164" s="264"/>
      <c r="Q164" s="263"/>
      <c r="R164" s="262"/>
      <c r="S164" s="917"/>
      <c r="T164" s="490" t="str">
        <f t="shared" si="11"/>
        <v/>
      </c>
      <c r="U164" s="601"/>
      <c r="V164" s="250"/>
      <c r="W164" s="67"/>
      <c r="X164" s="250"/>
      <c r="Y164" s="237"/>
      <c r="AA164" s="470">
        <f t="shared" si="12"/>
        <v>0</v>
      </c>
      <c r="AB164" s="471">
        <f t="shared" si="13"/>
        <v>0</v>
      </c>
    </row>
    <row r="165" spans="1:28" x14ac:dyDescent="0.25">
      <c r="A165" s="66"/>
      <c r="B165" s="246"/>
      <c r="C165" s="194"/>
      <c r="D165" s="67"/>
      <c r="E165" s="68"/>
      <c r="F165" s="236"/>
      <c r="G165" s="237"/>
      <c r="H165" s="250"/>
      <c r="I165" s="251"/>
      <c r="J165" s="260"/>
      <c r="K165" s="261"/>
      <c r="L165" s="262"/>
      <c r="M165" s="262"/>
      <c r="N165" s="262"/>
      <c r="O165" s="263"/>
      <c r="P165" s="264"/>
      <c r="Q165" s="263"/>
      <c r="R165" s="262"/>
      <c r="S165" s="917"/>
      <c r="T165" s="490" t="str">
        <f t="shared" si="11"/>
        <v/>
      </c>
      <c r="U165" s="601"/>
      <c r="V165" s="250"/>
      <c r="W165" s="67"/>
      <c r="X165" s="250"/>
      <c r="Y165" s="237"/>
      <c r="AA165" s="470">
        <f t="shared" si="12"/>
        <v>0</v>
      </c>
      <c r="AB165" s="471">
        <f t="shared" si="13"/>
        <v>0</v>
      </c>
    </row>
    <row r="166" spans="1:28" x14ac:dyDescent="0.25">
      <c r="A166" s="66"/>
      <c r="B166" s="246"/>
      <c r="C166" s="194"/>
      <c r="D166" s="67"/>
      <c r="E166" s="68"/>
      <c r="F166" s="236"/>
      <c r="G166" s="237"/>
      <c r="H166" s="250"/>
      <c r="I166" s="251"/>
      <c r="J166" s="260"/>
      <c r="K166" s="261"/>
      <c r="L166" s="262"/>
      <c r="M166" s="262"/>
      <c r="N166" s="262"/>
      <c r="O166" s="263"/>
      <c r="P166" s="264"/>
      <c r="Q166" s="263"/>
      <c r="R166" s="262"/>
      <c r="S166" s="917"/>
      <c r="T166" s="490" t="str">
        <f t="shared" si="11"/>
        <v/>
      </c>
      <c r="U166" s="601"/>
      <c r="V166" s="250"/>
      <c r="W166" s="67"/>
      <c r="X166" s="250"/>
      <c r="Y166" s="237"/>
      <c r="AA166" s="470">
        <f t="shared" si="12"/>
        <v>0</v>
      </c>
      <c r="AB166" s="471">
        <f t="shared" si="13"/>
        <v>0</v>
      </c>
    </row>
    <row r="167" spans="1:28" x14ac:dyDescent="0.25">
      <c r="A167" s="66"/>
      <c r="B167" s="246"/>
      <c r="C167" s="194"/>
      <c r="D167" s="67"/>
      <c r="E167" s="68"/>
      <c r="F167" s="236"/>
      <c r="G167" s="237"/>
      <c r="H167" s="250"/>
      <c r="I167" s="251"/>
      <c r="J167" s="260"/>
      <c r="K167" s="261"/>
      <c r="L167" s="262"/>
      <c r="M167" s="262"/>
      <c r="N167" s="262"/>
      <c r="O167" s="263"/>
      <c r="P167" s="264"/>
      <c r="Q167" s="263"/>
      <c r="R167" s="262"/>
      <c r="S167" s="917"/>
      <c r="T167" s="490" t="str">
        <f t="shared" si="11"/>
        <v/>
      </c>
      <c r="U167" s="601"/>
      <c r="V167" s="250"/>
      <c r="W167" s="67"/>
      <c r="X167" s="250"/>
      <c r="Y167" s="237"/>
      <c r="AA167" s="470">
        <f t="shared" si="12"/>
        <v>0</v>
      </c>
      <c r="AB167" s="471">
        <f t="shared" si="13"/>
        <v>0</v>
      </c>
    </row>
    <row r="168" spans="1:28" x14ac:dyDescent="0.25">
      <c r="A168" s="66"/>
      <c r="B168" s="246"/>
      <c r="C168" s="194"/>
      <c r="D168" s="67"/>
      <c r="E168" s="68"/>
      <c r="F168" s="236"/>
      <c r="G168" s="237"/>
      <c r="H168" s="250"/>
      <c r="I168" s="251"/>
      <c r="J168" s="260"/>
      <c r="K168" s="261"/>
      <c r="L168" s="262"/>
      <c r="M168" s="262"/>
      <c r="N168" s="262"/>
      <c r="O168" s="263"/>
      <c r="P168" s="264"/>
      <c r="Q168" s="263"/>
      <c r="R168" s="262"/>
      <c r="S168" s="917"/>
      <c r="T168" s="490" t="str">
        <f t="shared" si="11"/>
        <v/>
      </c>
      <c r="U168" s="601"/>
      <c r="V168" s="250"/>
      <c r="W168" s="67"/>
      <c r="X168" s="250"/>
      <c r="Y168" s="237"/>
      <c r="AA168" s="470">
        <f t="shared" si="12"/>
        <v>0</v>
      </c>
      <c r="AB168" s="471">
        <f t="shared" si="13"/>
        <v>0</v>
      </c>
    </row>
    <row r="169" spans="1:28" x14ac:dyDescent="0.25">
      <c r="A169" s="66"/>
      <c r="B169" s="246"/>
      <c r="C169" s="194"/>
      <c r="D169" s="67"/>
      <c r="E169" s="68"/>
      <c r="F169" s="236"/>
      <c r="G169" s="237"/>
      <c r="H169" s="250"/>
      <c r="I169" s="251"/>
      <c r="J169" s="260"/>
      <c r="K169" s="261"/>
      <c r="L169" s="262"/>
      <c r="M169" s="262"/>
      <c r="N169" s="262"/>
      <c r="O169" s="263"/>
      <c r="P169" s="264"/>
      <c r="Q169" s="263"/>
      <c r="R169" s="262"/>
      <c r="S169" s="917"/>
      <c r="T169" s="490" t="str">
        <f t="shared" si="11"/>
        <v/>
      </c>
      <c r="U169" s="601"/>
      <c r="V169" s="250"/>
      <c r="W169" s="67"/>
      <c r="X169" s="250"/>
      <c r="Y169" s="237"/>
      <c r="AA169" s="470">
        <f t="shared" si="12"/>
        <v>0</v>
      </c>
      <c r="AB169" s="471">
        <f t="shared" si="13"/>
        <v>0</v>
      </c>
    </row>
    <row r="170" spans="1:28" x14ac:dyDescent="0.25">
      <c r="A170" s="66"/>
      <c r="B170" s="246"/>
      <c r="C170" s="194"/>
      <c r="D170" s="67"/>
      <c r="E170" s="68"/>
      <c r="F170" s="236"/>
      <c r="G170" s="237"/>
      <c r="H170" s="250"/>
      <c r="I170" s="251"/>
      <c r="J170" s="260"/>
      <c r="K170" s="261"/>
      <c r="L170" s="262"/>
      <c r="M170" s="262"/>
      <c r="N170" s="262"/>
      <c r="O170" s="263"/>
      <c r="P170" s="264"/>
      <c r="Q170" s="263"/>
      <c r="R170" s="262"/>
      <c r="S170" s="917"/>
      <c r="T170" s="490" t="str">
        <f t="shared" si="11"/>
        <v/>
      </c>
      <c r="U170" s="601"/>
      <c r="V170" s="250"/>
      <c r="W170" s="67"/>
      <c r="X170" s="250"/>
      <c r="Y170" s="237"/>
      <c r="AA170" s="470">
        <f t="shared" si="12"/>
        <v>0</v>
      </c>
      <c r="AB170" s="471">
        <f t="shared" si="13"/>
        <v>0</v>
      </c>
    </row>
    <row r="171" spans="1:28" x14ac:dyDescent="0.25">
      <c r="A171" s="66"/>
      <c r="B171" s="246"/>
      <c r="C171" s="194"/>
      <c r="D171" s="67"/>
      <c r="E171" s="68"/>
      <c r="F171" s="236"/>
      <c r="G171" s="237"/>
      <c r="H171" s="250"/>
      <c r="I171" s="251"/>
      <c r="J171" s="260"/>
      <c r="K171" s="261"/>
      <c r="L171" s="262"/>
      <c r="M171" s="262"/>
      <c r="N171" s="262"/>
      <c r="O171" s="263"/>
      <c r="P171" s="264"/>
      <c r="Q171" s="263"/>
      <c r="R171" s="262"/>
      <c r="S171" s="917"/>
      <c r="T171" s="490" t="str">
        <f t="shared" si="11"/>
        <v/>
      </c>
      <c r="U171" s="601"/>
      <c r="V171" s="250"/>
      <c r="W171" s="67"/>
      <c r="X171" s="250"/>
      <c r="Y171" s="237"/>
      <c r="AA171" s="470">
        <f t="shared" si="12"/>
        <v>0</v>
      </c>
      <c r="AB171" s="471">
        <f t="shared" si="13"/>
        <v>0</v>
      </c>
    </row>
    <row r="172" spans="1:28" x14ac:dyDescent="0.25">
      <c r="A172" s="66"/>
      <c r="B172" s="246"/>
      <c r="C172" s="194"/>
      <c r="D172" s="67"/>
      <c r="E172" s="68"/>
      <c r="F172" s="236"/>
      <c r="G172" s="237"/>
      <c r="H172" s="250"/>
      <c r="I172" s="251"/>
      <c r="J172" s="260"/>
      <c r="K172" s="261"/>
      <c r="L172" s="262"/>
      <c r="M172" s="262"/>
      <c r="N172" s="262"/>
      <c r="O172" s="263"/>
      <c r="P172" s="264"/>
      <c r="Q172" s="263"/>
      <c r="R172" s="262"/>
      <c r="S172" s="917"/>
      <c r="T172" s="490" t="str">
        <f t="shared" si="11"/>
        <v/>
      </c>
      <c r="U172" s="601"/>
      <c r="V172" s="250"/>
      <c r="W172" s="67"/>
      <c r="X172" s="250"/>
      <c r="Y172" s="237"/>
      <c r="AA172" s="470">
        <f t="shared" si="12"/>
        <v>0</v>
      </c>
      <c r="AB172" s="471">
        <f t="shared" si="13"/>
        <v>0</v>
      </c>
    </row>
    <row r="173" spans="1:28" x14ac:dyDescent="0.25">
      <c r="A173" s="66"/>
      <c r="B173" s="246"/>
      <c r="C173" s="194"/>
      <c r="D173" s="67"/>
      <c r="E173" s="68"/>
      <c r="F173" s="236"/>
      <c r="G173" s="237"/>
      <c r="H173" s="250"/>
      <c r="I173" s="251"/>
      <c r="J173" s="260"/>
      <c r="K173" s="261"/>
      <c r="L173" s="262"/>
      <c r="M173" s="262"/>
      <c r="N173" s="262"/>
      <c r="O173" s="263"/>
      <c r="P173" s="264"/>
      <c r="Q173" s="263"/>
      <c r="R173" s="262"/>
      <c r="S173" s="917"/>
      <c r="T173" s="490" t="str">
        <f t="shared" si="11"/>
        <v/>
      </c>
      <c r="U173" s="601"/>
      <c r="V173" s="250"/>
      <c r="W173" s="67"/>
      <c r="X173" s="250"/>
      <c r="Y173" s="237"/>
      <c r="AA173" s="470">
        <f t="shared" si="12"/>
        <v>0</v>
      </c>
      <c r="AB173" s="471">
        <f t="shared" si="13"/>
        <v>0</v>
      </c>
    </row>
    <row r="174" spans="1:28" x14ac:dyDescent="0.25">
      <c r="A174" s="66"/>
      <c r="B174" s="246"/>
      <c r="C174" s="194"/>
      <c r="D174" s="67"/>
      <c r="E174" s="68"/>
      <c r="F174" s="236"/>
      <c r="G174" s="237"/>
      <c r="H174" s="250"/>
      <c r="I174" s="251"/>
      <c r="J174" s="260"/>
      <c r="K174" s="261"/>
      <c r="L174" s="262"/>
      <c r="M174" s="262"/>
      <c r="N174" s="262"/>
      <c r="O174" s="263"/>
      <c r="P174" s="264"/>
      <c r="Q174" s="263"/>
      <c r="R174" s="262"/>
      <c r="S174" s="917"/>
      <c r="T174" s="490" t="str">
        <f t="shared" si="11"/>
        <v/>
      </c>
      <c r="U174" s="601"/>
      <c r="V174" s="250"/>
      <c r="W174" s="67"/>
      <c r="X174" s="250"/>
      <c r="Y174" s="237"/>
      <c r="AA174" s="470">
        <f t="shared" si="12"/>
        <v>0</v>
      </c>
      <c r="AB174" s="471">
        <f t="shared" si="13"/>
        <v>0</v>
      </c>
    </row>
    <row r="175" spans="1:28" x14ac:dyDescent="0.25">
      <c r="A175" s="66"/>
      <c r="B175" s="246"/>
      <c r="C175" s="194"/>
      <c r="D175" s="67"/>
      <c r="E175" s="68"/>
      <c r="F175" s="236"/>
      <c r="G175" s="237"/>
      <c r="H175" s="250"/>
      <c r="I175" s="251"/>
      <c r="J175" s="260"/>
      <c r="K175" s="261"/>
      <c r="L175" s="262"/>
      <c r="M175" s="262"/>
      <c r="N175" s="262"/>
      <c r="O175" s="263"/>
      <c r="P175" s="264"/>
      <c r="Q175" s="263"/>
      <c r="R175" s="262"/>
      <c r="S175" s="917"/>
      <c r="T175" s="490" t="str">
        <f t="shared" si="11"/>
        <v/>
      </c>
      <c r="U175" s="601"/>
      <c r="V175" s="250"/>
      <c r="W175" s="67"/>
      <c r="X175" s="250"/>
      <c r="Y175" s="237"/>
      <c r="AA175" s="470">
        <f t="shared" si="12"/>
        <v>0</v>
      </c>
      <c r="AB175" s="471">
        <f t="shared" si="13"/>
        <v>0</v>
      </c>
    </row>
    <row r="176" spans="1:28" x14ac:dyDescent="0.25">
      <c r="A176" s="66"/>
      <c r="B176" s="246"/>
      <c r="C176" s="194"/>
      <c r="D176" s="67"/>
      <c r="E176" s="68"/>
      <c r="F176" s="236"/>
      <c r="G176" s="237"/>
      <c r="H176" s="250"/>
      <c r="I176" s="251"/>
      <c r="J176" s="260"/>
      <c r="K176" s="261"/>
      <c r="L176" s="262"/>
      <c r="M176" s="262"/>
      <c r="N176" s="262"/>
      <c r="O176" s="263"/>
      <c r="P176" s="264"/>
      <c r="Q176" s="263"/>
      <c r="R176" s="262"/>
      <c r="S176" s="917"/>
      <c r="T176" s="490" t="str">
        <f t="shared" si="11"/>
        <v/>
      </c>
      <c r="U176" s="601"/>
      <c r="V176" s="250"/>
      <c r="W176" s="67"/>
      <c r="X176" s="250"/>
      <c r="Y176" s="237"/>
      <c r="AA176" s="470">
        <f t="shared" si="12"/>
        <v>0</v>
      </c>
      <c r="AB176" s="471">
        <f t="shared" si="13"/>
        <v>0</v>
      </c>
    </row>
    <row r="177" spans="1:28" x14ac:dyDescent="0.25">
      <c r="A177" s="66"/>
      <c r="B177" s="246"/>
      <c r="C177" s="194"/>
      <c r="D177" s="67"/>
      <c r="E177" s="68"/>
      <c r="F177" s="236"/>
      <c r="G177" s="237"/>
      <c r="H177" s="250"/>
      <c r="I177" s="251"/>
      <c r="J177" s="260"/>
      <c r="K177" s="261"/>
      <c r="L177" s="262"/>
      <c r="M177" s="262"/>
      <c r="N177" s="262"/>
      <c r="O177" s="263"/>
      <c r="P177" s="264"/>
      <c r="Q177" s="263"/>
      <c r="R177" s="262"/>
      <c r="S177" s="917"/>
      <c r="T177" s="490" t="str">
        <f t="shared" si="11"/>
        <v/>
      </c>
      <c r="U177" s="601"/>
      <c r="V177" s="250"/>
      <c r="W177" s="67"/>
      <c r="X177" s="250"/>
      <c r="Y177" s="237"/>
      <c r="AA177" s="470">
        <f t="shared" si="12"/>
        <v>0</v>
      </c>
      <c r="AB177" s="471">
        <f t="shared" si="13"/>
        <v>0</v>
      </c>
    </row>
    <row r="178" spans="1:28" x14ac:dyDescent="0.25">
      <c r="A178" s="66"/>
      <c r="B178" s="246"/>
      <c r="C178" s="194"/>
      <c r="D178" s="67"/>
      <c r="E178" s="68"/>
      <c r="F178" s="236"/>
      <c r="G178" s="237"/>
      <c r="H178" s="250"/>
      <c r="I178" s="251"/>
      <c r="J178" s="260"/>
      <c r="K178" s="261"/>
      <c r="L178" s="262"/>
      <c r="M178" s="262"/>
      <c r="N178" s="262"/>
      <c r="O178" s="263"/>
      <c r="P178" s="264"/>
      <c r="Q178" s="263"/>
      <c r="R178" s="262"/>
      <c r="S178" s="917"/>
      <c r="T178" s="490" t="str">
        <f t="shared" si="11"/>
        <v/>
      </c>
      <c r="U178" s="601"/>
      <c r="V178" s="250"/>
      <c r="W178" s="67"/>
      <c r="X178" s="250"/>
      <c r="Y178" s="237"/>
      <c r="AA178" s="470">
        <f t="shared" si="12"/>
        <v>0</v>
      </c>
      <c r="AB178" s="471">
        <f t="shared" si="13"/>
        <v>0</v>
      </c>
    </row>
    <row r="179" spans="1:28" x14ac:dyDescent="0.25">
      <c r="A179" s="66"/>
      <c r="B179" s="246"/>
      <c r="C179" s="194"/>
      <c r="D179" s="67"/>
      <c r="E179" s="68"/>
      <c r="F179" s="236"/>
      <c r="G179" s="237"/>
      <c r="H179" s="250"/>
      <c r="I179" s="251"/>
      <c r="J179" s="260"/>
      <c r="K179" s="261"/>
      <c r="L179" s="262"/>
      <c r="M179" s="262"/>
      <c r="N179" s="262"/>
      <c r="O179" s="263"/>
      <c r="P179" s="264"/>
      <c r="Q179" s="263"/>
      <c r="R179" s="262"/>
      <c r="S179" s="917"/>
      <c r="T179" s="490" t="str">
        <f t="shared" si="11"/>
        <v/>
      </c>
      <c r="U179" s="601"/>
      <c r="V179" s="250"/>
      <c r="W179" s="67"/>
      <c r="X179" s="250"/>
      <c r="Y179" s="237"/>
      <c r="AA179" s="470">
        <f t="shared" si="12"/>
        <v>0</v>
      </c>
      <c r="AB179" s="471">
        <f t="shared" si="13"/>
        <v>0</v>
      </c>
    </row>
    <row r="180" spans="1:28" x14ac:dyDescent="0.25">
      <c r="A180" s="66"/>
      <c r="B180" s="246"/>
      <c r="C180" s="194"/>
      <c r="D180" s="67"/>
      <c r="E180" s="68"/>
      <c r="F180" s="236"/>
      <c r="G180" s="237"/>
      <c r="H180" s="250"/>
      <c r="I180" s="251"/>
      <c r="J180" s="260"/>
      <c r="K180" s="261"/>
      <c r="L180" s="262"/>
      <c r="M180" s="262"/>
      <c r="N180" s="262"/>
      <c r="O180" s="263"/>
      <c r="P180" s="264"/>
      <c r="Q180" s="263"/>
      <c r="R180" s="262"/>
      <c r="S180" s="917"/>
      <c r="T180" s="490" t="str">
        <f t="shared" si="11"/>
        <v/>
      </c>
      <c r="U180" s="601"/>
      <c r="V180" s="250"/>
      <c r="W180" s="67"/>
      <c r="X180" s="250"/>
      <c r="Y180" s="237"/>
      <c r="AA180" s="470">
        <f t="shared" si="12"/>
        <v>0</v>
      </c>
      <c r="AB180" s="471">
        <f t="shared" si="13"/>
        <v>0</v>
      </c>
    </row>
    <row r="181" spans="1:28" x14ac:dyDescent="0.25">
      <c r="A181" s="66"/>
      <c r="B181" s="246"/>
      <c r="C181" s="194"/>
      <c r="D181" s="67"/>
      <c r="E181" s="68"/>
      <c r="F181" s="236"/>
      <c r="G181" s="237"/>
      <c r="H181" s="250"/>
      <c r="I181" s="251"/>
      <c r="J181" s="260"/>
      <c r="K181" s="261"/>
      <c r="L181" s="262"/>
      <c r="M181" s="262"/>
      <c r="N181" s="262"/>
      <c r="O181" s="263"/>
      <c r="P181" s="264"/>
      <c r="Q181" s="263"/>
      <c r="R181" s="262"/>
      <c r="S181" s="917"/>
      <c r="T181" s="490" t="str">
        <f t="shared" si="11"/>
        <v/>
      </c>
      <c r="U181" s="601"/>
      <c r="V181" s="250"/>
      <c r="W181" s="67"/>
      <c r="X181" s="250"/>
      <c r="Y181" s="237"/>
      <c r="AA181" s="470">
        <f t="shared" si="12"/>
        <v>0</v>
      </c>
      <c r="AB181" s="471">
        <f t="shared" si="13"/>
        <v>0</v>
      </c>
    </row>
    <row r="182" spans="1:28" x14ac:dyDescent="0.25">
      <c r="A182" s="66"/>
      <c r="B182" s="246"/>
      <c r="C182" s="194"/>
      <c r="D182" s="67"/>
      <c r="E182" s="68"/>
      <c r="F182" s="236"/>
      <c r="G182" s="237"/>
      <c r="H182" s="250"/>
      <c r="I182" s="251"/>
      <c r="J182" s="260"/>
      <c r="K182" s="261"/>
      <c r="L182" s="262"/>
      <c r="M182" s="262"/>
      <c r="N182" s="262"/>
      <c r="O182" s="263"/>
      <c r="P182" s="264"/>
      <c r="Q182" s="263"/>
      <c r="R182" s="262"/>
      <c r="S182" s="917"/>
      <c r="T182" s="490" t="str">
        <f t="shared" si="11"/>
        <v/>
      </c>
      <c r="U182" s="601"/>
      <c r="V182" s="250"/>
      <c r="W182" s="67"/>
      <c r="X182" s="250"/>
      <c r="Y182" s="237"/>
      <c r="AA182" s="470">
        <f t="shared" si="12"/>
        <v>0</v>
      </c>
      <c r="AB182" s="471">
        <f t="shared" si="13"/>
        <v>0</v>
      </c>
    </row>
    <row r="183" spans="1:28" x14ac:dyDescent="0.25">
      <c r="A183" s="66"/>
      <c r="B183" s="246"/>
      <c r="C183" s="194"/>
      <c r="D183" s="67"/>
      <c r="E183" s="68"/>
      <c r="F183" s="236"/>
      <c r="G183" s="237"/>
      <c r="H183" s="250"/>
      <c r="I183" s="251"/>
      <c r="J183" s="260"/>
      <c r="K183" s="261"/>
      <c r="L183" s="262"/>
      <c r="M183" s="262"/>
      <c r="N183" s="262"/>
      <c r="O183" s="263"/>
      <c r="P183" s="264"/>
      <c r="Q183" s="263"/>
      <c r="R183" s="262"/>
      <c r="S183" s="917"/>
      <c r="T183" s="490" t="str">
        <f t="shared" si="11"/>
        <v/>
      </c>
      <c r="U183" s="601"/>
      <c r="V183" s="250"/>
      <c r="W183" s="67"/>
      <c r="X183" s="250"/>
      <c r="Y183" s="237"/>
      <c r="AA183" s="470">
        <f t="shared" si="12"/>
        <v>0</v>
      </c>
      <c r="AB183" s="471">
        <f t="shared" si="13"/>
        <v>0</v>
      </c>
    </row>
    <row r="184" spans="1:28" x14ac:dyDescent="0.25">
      <c r="A184" s="66"/>
      <c r="B184" s="246"/>
      <c r="C184" s="194"/>
      <c r="D184" s="67"/>
      <c r="E184" s="68"/>
      <c r="F184" s="236"/>
      <c r="G184" s="237"/>
      <c r="H184" s="250"/>
      <c r="I184" s="251"/>
      <c r="J184" s="260"/>
      <c r="K184" s="261"/>
      <c r="L184" s="262"/>
      <c r="M184" s="262"/>
      <c r="N184" s="262"/>
      <c r="O184" s="263"/>
      <c r="P184" s="264"/>
      <c r="Q184" s="263"/>
      <c r="R184" s="262"/>
      <c r="S184" s="917"/>
      <c r="T184" s="490" t="str">
        <f t="shared" si="11"/>
        <v/>
      </c>
      <c r="U184" s="601"/>
      <c r="V184" s="250"/>
      <c r="W184" s="67"/>
      <c r="X184" s="250"/>
      <c r="Y184" s="237"/>
      <c r="AA184" s="470">
        <f t="shared" si="12"/>
        <v>0</v>
      </c>
      <c r="AB184" s="471">
        <f t="shared" si="13"/>
        <v>0</v>
      </c>
    </row>
    <row r="185" spans="1:28" x14ac:dyDescent="0.25">
      <c r="A185" s="66"/>
      <c r="B185" s="246"/>
      <c r="C185" s="194"/>
      <c r="D185" s="67"/>
      <c r="E185" s="68"/>
      <c r="F185" s="236"/>
      <c r="G185" s="237"/>
      <c r="H185" s="250"/>
      <c r="I185" s="251"/>
      <c r="J185" s="260"/>
      <c r="K185" s="261"/>
      <c r="L185" s="262"/>
      <c r="M185" s="262"/>
      <c r="N185" s="262"/>
      <c r="O185" s="263"/>
      <c r="P185" s="264"/>
      <c r="Q185" s="263"/>
      <c r="R185" s="262"/>
      <c r="S185" s="917"/>
      <c r="T185" s="490" t="str">
        <f t="shared" si="11"/>
        <v/>
      </c>
      <c r="U185" s="601"/>
      <c r="V185" s="250"/>
      <c r="W185" s="67"/>
      <c r="X185" s="250"/>
      <c r="Y185" s="237"/>
      <c r="AA185" s="470">
        <f t="shared" si="12"/>
        <v>0</v>
      </c>
      <c r="AB185" s="471">
        <f t="shared" si="13"/>
        <v>0</v>
      </c>
    </row>
    <row r="186" spans="1:28" x14ac:dyDescent="0.25">
      <c r="A186" s="66"/>
      <c r="B186" s="246"/>
      <c r="C186" s="194"/>
      <c r="D186" s="67"/>
      <c r="E186" s="68"/>
      <c r="F186" s="236"/>
      <c r="G186" s="237"/>
      <c r="H186" s="250"/>
      <c r="I186" s="251"/>
      <c r="J186" s="260"/>
      <c r="K186" s="261"/>
      <c r="L186" s="262"/>
      <c r="M186" s="262"/>
      <c r="N186" s="262"/>
      <c r="O186" s="263"/>
      <c r="P186" s="264"/>
      <c r="Q186" s="263"/>
      <c r="R186" s="262"/>
      <c r="S186" s="917"/>
      <c r="T186" s="490" t="str">
        <f t="shared" si="11"/>
        <v/>
      </c>
      <c r="U186" s="601"/>
      <c r="V186" s="250"/>
      <c r="W186" s="67"/>
      <c r="X186" s="250"/>
      <c r="Y186" s="237"/>
      <c r="AA186" s="470">
        <f t="shared" si="12"/>
        <v>0</v>
      </c>
      <c r="AB186" s="471">
        <f t="shared" si="13"/>
        <v>0</v>
      </c>
    </row>
    <row r="187" spans="1:28" x14ac:dyDescent="0.25">
      <c r="A187" s="66"/>
      <c r="B187" s="246"/>
      <c r="C187" s="194"/>
      <c r="D187" s="67"/>
      <c r="E187" s="68"/>
      <c r="F187" s="236"/>
      <c r="G187" s="237"/>
      <c r="H187" s="250"/>
      <c r="I187" s="251"/>
      <c r="J187" s="260"/>
      <c r="K187" s="261"/>
      <c r="L187" s="262"/>
      <c r="M187" s="262"/>
      <c r="N187" s="262"/>
      <c r="O187" s="263"/>
      <c r="P187" s="264"/>
      <c r="Q187" s="263"/>
      <c r="R187" s="262"/>
      <c r="S187" s="917"/>
      <c r="T187" s="490" t="str">
        <f t="shared" si="11"/>
        <v/>
      </c>
      <c r="U187" s="601"/>
      <c r="V187" s="250"/>
      <c r="W187" s="67"/>
      <c r="X187" s="250"/>
      <c r="Y187" s="237"/>
      <c r="AA187" s="470">
        <f t="shared" si="12"/>
        <v>0</v>
      </c>
      <c r="AB187" s="471">
        <f t="shared" si="13"/>
        <v>0</v>
      </c>
    </row>
    <row r="188" spans="1:28" x14ac:dyDescent="0.25">
      <c r="A188" s="66"/>
      <c r="B188" s="246"/>
      <c r="C188" s="194"/>
      <c r="D188" s="67"/>
      <c r="E188" s="68"/>
      <c r="F188" s="236"/>
      <c r="G188" s="237"/>
      <c r="H188" s="250"/>
      <c r="I188" s="251"/>
      <c r="J188" s="260"/>
      <c r="K188" s="261"/>
      <c r="L188" s="262"/>
      <c r="M188" s="262"/>
      <c r="N188" s="262"/>
      <c r="O188" s="263"/>
      <c r="P188" s="264"/>
      <c r="Q188" s="263"/>
      <c r="R188" s="262"/>
      <c r="S188" s="917"/>
      <c r="T188" s="490" t="str">
        <f t="shared" si="11"/>
        <v/>
      </c>
      <c r="U188" s="601"/>
      <c r="V188" s="250"/>
      <c r="W188" s="67"/>
      <c r="X188" s="250"/>
      <c r="Y188" s="237"/>
      <c r="AA188" s="470">
        <f t="shared" si="12"/>
        <v>0</v>
      </c>
      <c r="AB188" s="471">
        <f t="shared" si="13"/>
        <v>0</v>
      </c>
    </row>
    <row r="189" spans="1:28" x14ac:dyDescent="0.25">
      <c r="A189" s="66"/>
      <c r="B189" s="246"/>
      <c r="C189" s="194"/>
      <c r="D189" s="67"/>
      <c r="E189" s="68"/>
      <c r="F189" s="236"/>
      <c r="G189" s="237"/>
      <c r="H189" s="250"/>
      <c r="I189" s="251"/>
      <c r="J189" s="260"/>
      <c r="K189" s="261"/>
      <c r="L189" s="262"/>
      <c r="M189" s="262"/>
      <c r="N189" s="262"/>
      <c r="O189" s="263"/>
      <c r="P189" s="264"/>
      <c r="Q189" s="263"/>
      <c r="R189" s="262"/>
      <c r="S189" s="917"/>
      <c r="T189" s="490" t="str">
        <f t="shared" si="11"/>
        <v/>
      </c>
      <c r="U189" s="601"/>
      <c r="V189" s="250"/>
      <c r="W189" s="67"/>
      <c r="X189" s="250"/>
      <c r="Y189" s="237"/>
      <c r="AA189" s="470">
        <f t="shared" si="12"/>
        <v>0</v>
      </c>
      <c r="AB189" s="471">
        <f t="shared" si="13"/>
        <v>0</v>
      </c>
    </row>
    <row r="190" spans="1:28" x14ac:dyDescent="0.25">
      <c r="A190" s="66"/>
      <c r="B190" s="246"/>
      <c r="C190" s="194"/>
      <c r="D190" s="67"/>
      <c r="E190" s="68"/>
      <c r="F190" s="236"/>
      <c r="G190" s="237"/>
      <c r="H190" s="250"/>
      <c r="I190" s="251"/>
      <c r="J190" s="260"/>
      <c r="K190" s="261"/>
      <c r="L190" s="262"/>
      <c r="M190" s="262"/>
      <c r="N190" s="262"/>
      <c r="O190" s="263"/>
      <c r="P190" s="264"/>
      <c r="Q190" s="263"/>
      <c r="R190" s="262"/>
      <c r="S190" s="917"/>
      <c r="T190" s="490" t="str">
        <f t="shared" si="11"/>
        <v/>
      </c>
      <c r="U190" s="601"/>
      <c r="V190" s="250"/>
      <c r="W190" s="67"/>
      <c r="X190" s="250"/>
      <c r="Y190" s="237"/>
      <c r="AA190" s="470">
        <f t="shared" si="12"/>
        <v>0</v>
      </c>
      <c r="AB190" s="471">
        <f t="shared" si="13"/>
        <v>0</v>
      </c>
    </row>
    <row r="191" spans="1:28" x14ac:dyDescent="0.25">
      <c r="A191" s="66"/>
      <c r="B191" s="246"/>
      <c r="C191" s="194"/>
      <c r="D191" s="67"/>
      <c r="E191" s="68"/>
      <c r="F191" s="236"/>
      <c r="G191" s="237"/>
      <c r="H191" s="250"/>
      <c r="I191" s="251"/>
      <c r="J191" s="260"/>
      <c r="K191" s="261"/>
      <c r="L191" s="262"/>
      <c r="M191" s="262"/>
      <c r="N191" s="262"/>
      <c r="O191" s="263"/>
      <c r="P191" s="264"/>
      <c r="Q191" s="263"/>
      <c r="R191" s="262"/>
      <c r="S191" s="917"/>
      <c r="T191" s="490" t="str">
        <f t="shared" si="11"/>
        <v/>
      </c>
      <c r="U191" s="601"/>
      <c r="V191" s="250"/>
      <c r="W191" s="67"/>
      <c r="X191" s="250"/>
      <c r="Y191" s="237"/>
      <c r="AA191" s="470">
        <f t="shared" si="12"/>
        <v>0</v>
      </c>
      <c r="AB191" s="471">
        <f t="shared" si="13"/>
        <v>0</v>
      </c>
    </row>
    <row r="192" spans="1:28" x14ac:dyDescent="0.25">
      <c r="A192" s="66"/>
      <c r="B192" s="246"/>
      <c r="C192" s="194"/>
      <c r="D192" s="67"/>
      <c r="E192" s="68"/>
      <c r="F192" s="236"/>
      <c r="G192" s="237"/>
      <c r="H192" s="250"/>
      <c r="I192" s="251"/>
      <c r="J192" s="260"/>
      <c r="K192" s="261"/>
      <c r="L192" s="262"/>
      <c r="M192" s="262"/>
      <c r="N192" s="262"/>
      <c r="O192" s="263"/>
      <c r="P192" s="264"/>
      <c r="Q192" s="263"/>
      <c r="R192" s="262"/>
      <c r="S192" s="917"/>
      <c r="T192" s="490" t="str">
        <f t="shared" si="11"/>
        <v/>
      </c>
      <c r="U192" s="601"/>
      <c r="V192" s="250"/>
      <c r="W192" s="67"/>
      <c r="X192" s="250"/>
      <c r="Y192" s="237"/>
      <c r="AA192" s="470">
        <f t="shared" si="12"/>
        <v>0</v>
      </c>
      <c r="AB192" s="471">
        <f t="shared" si="13"/>
        <v>0</v>
      </c>
    </row>
    <row r="193" spans="1:28" x14ac:dyDescent="0.25">
      <c r="A193" s="66"/>
      <c r="B193" s="246"/>
      <c r="C193" s="194"/>
      <c r="D193" s="67"/>
      <c r="E193" s="68"/>
      <c r="F193" s="236"/>
      <c r="G193" s="237"/>
      <c r="H193" s="250"/>
      <c r="I193" s="251"/>
      <c r="J193" s="260"/>
      <c r="K193" s="261"/>
      <c r="L193" s="262"/>
      <c r="M193" s="262"/>
      <c r="N193" s="262"/>
      <c r="O193" s="263"/>
      <c r="P193" s="264"/>
      <c r="Q193" s="263"/>
      <c r="R193" s="262"/>
      <c r="S193" s="917"/>
      <c r="T193" s="490" t="str">
        <f t="shared" si="11"/>
        <v/>
      </c>
      <c r="U193" s="601"/>
      <c r="V193" s="250"/>
      <c r="W193" s="67"/>
      <c r="X193" s="250"/>
      <c r="Y193" s="237"/>
      <c r="AA193" s="470">
        <f t="shared" si="12"/>
        <v>0</v>
      </c>
      <c r="AB193" s="471">
        <f t="shared" si="13"/>
        <v>0</v>
      </c>
    </row>
    <row r="194" spans="1:28" x14ac:dyDescent="0.25">
      <c r="A194" s="66"/>
      <c r="B194" s="246"/>
      <c r="C194" s="194"/>
      <c r="D194" s="67"/>
      <c r="E194" s="68"/>
      <c r="F194" s="236"/>
      <c r="G194" s="237"/>
      <c r="H194" s="250"/>
      <c r="I194" s="251"/>
      <c r="J194" s="260"/>
      <c r="K194" s="261"/>
      <c r="L194" s="262"/>
      <c r="M194" s="262"/>
      <c r="N194" s="262"/>
      <c r="O194" s="263"/>
      <c r="P194" s="264"/>
      <c r="Q194" s="263"/>
      <c r="R194" s="262"/>
      <c r="S194" s="917"/>
      <c r="T194" s="490" t="str">
        <f t="shared" si="11"/>
        <v/>
      </c>
      <c r="U194" s="601"/>
      <c r="V194" s="250"/>
      <c r="W194" s="67"/>
      <c r="X194" s="250"/>
      <c r="Y194" s="237"/>
      <c r="AA194" s="470">
        <f t="shared" si="12"/>
        <v>0</v>
      </c>
      <c r="AB194" s="471">
        <f t="shared" si="13"/>
        <v>0</v>
      </c>
    </row>
    <row r="195" spans="1:28" x14ac:dyDescent="0.25">
      <c r="A195" s="66"/>
      <c r="B195" s="246"/>
      <c r="C195" s="194"/>
      <c r="D195" s="67"/>
      <c r="E195" s="68"/>
      <c r="F195" s="236"/>
      <c r="G195" s="237"/>
      <c r="H195" s="250"/>
      <c r="I195" s="251"/>
      <c r="J195" s="260"/>
      <c r="K195" s="261"/>
      <c r="L195" s="262"/>
      <c r="M195" s="262"/>
      <c r="N195" s="262"/>
      <c r="O195" s="263"/>
      <c r="P195" s="264"/>
      <c r="Q195" s="263"/>
      <c r="R195" s="262"/>
      <c r="S195" s="917"/>
      <c r="T195" s="490" t="str">
        <f t="shared" si="11"/>
        <v/>
      </c>
      <c r="U195" s="601"/>
      <c r="V195" s="250"/>
      <c r="W195" s="67"/>
      <c r="X195" s="250"/>
      <c r="Y195" s="237"/>
      <c r="AA195" s="470">
        <f t="shared" si="12"/>
        <v>0</v>
      </c>
      <c r="AB195" s="471">
        <f t="shared" si="13"/>
        <v>0</v>
      </c>
    </row>
    <row r="196" spans="1:28" ht="15.75" thickBot="1" x14ac:dyDescent="0.3">
      <c r="A196" s="69"/>
      <c r="B196" s="247"/>
      <c r="C196" s="195"/>
      <c r="D196" s="70"/>
      <c r="E196" s="71"/>
      <c r="F196" s="238"/>
      <c r="G196" s="239"/>
      <c r="H196" s="252"/>
      <c r="I196" s="253"/>
      <c r="J196" s="266"/>
      <c r="K196" s="267"/>
      <c r="L196" s="268"/>
      <c r="M196" s="268"/>
      <c r="N196" s="268"/>
      <c r="O196" s="269"/>
      <c r="P196" s="270"/>
      <c r="Q196" s="269"/>
      <c r="R196" s="268"/>
      <c r="S196" s="918"/>
      <c r="T196" s="491" t="str">
        <f t="shared" si="11"/>
        <v/>
      </c>
      <c r="U196" s="602"/>
      <c r="V196" s="252"/>
      <c r="W196" s="70"/>
      <c r="X196" s="252"/>
      <c r="Y196" s="239"/>
      <c r="AA196" s="472">
        <f t="shared" si="12"/>
        <v>0</v>
      </c>
      <c r="AB196" s="473">
        <f t="shared" si="13"/>
        <v>0</v>
      </c>
    </row>
  </sheetData>
  <sheetProtection algorithmName="SHA-512" hashValue="vXAvAFLK+/Lxb28660RRVIeKguQmm3kzpBZRZKhSvf+EKusnYP5GX4I77cfMgIxt44vL1twR5twL4T7IAFQhaw==" saltValue="YAS0FBTszFCSMtwjqcEonA==" spinCount="100000" sheet="1" objects="1" scenarios="1"/>
  <mergeCells count="29">
    <mergeCell ref="J9:M9"/>
    <mergeCell ref="O9:R9"/>
    <mergeCell ref="J10:M10"/>
    <mergeCell ref="O10:R10"/>
    <mergeCell ref="V12:Y12"/>
    <mergeCell ref="T12:U12"/>
    <mergeCell ref="J12:O12"/>
    <mergeCell ref="A9:I9"/>
    <mergeCell ref="A10:I10"/>
    <mergeCell ref="C12:I12"/>
    <mergeCell ref="C13:C14"/>
    <mergeCell ref="H13:H14"/>
    <mergeCell ref="I13:I14"/>
    <mergeCell ref="AA14:AB14"/>
    <mergeCell ref="A12:A15"/>
    <mergeCell ref="B12:B15"/>
    <mergeCell ref="D13:E13"/>
    <mergeCell ref="F13:G13"/>
    <mergeCell ref="V13:W13"/>
    <mergeCell ref="X13:Y13"/>
    <mergeCell ref="T13:T14"/>
    <mergeCell ref="U13:U14"/>
    <mergeCell ref="P13:P14"/>
    <mergeCell ref="Q13:Q14"/>
    <mergeCell ref="J13:J14"/>
    <mergeCell ref="K13:O13"/>
    <mergeCell ref="R13:R14"/>
    <mergeCell ref="S13:S14"/>
    <mergeCell ref="P12:S12"/>
  </mergeCells>
  <conditionalFormatting sqref="W17:W196 Y17:Y196">
    <cfRule type="expression" dxfId="43" priority="1">
      <formula>AND(V17&gt;0,ISBLANK(W17))</formula>
    </cfRule>
  </conditionalFormatting>
  <dataValidations count="5">
    <dataValidation type="whole" operator="greaterThanOrEqual" allowBlank="1" showInputMessage="1" showErrorMessage="1" error="Please enter a whole number greater than or equal to 0." sqref="J17:S196" xr:uid="{00000000-0002-0000-0B00-000000000000}">
      <formula1>0</formula1>
    </dataValidation>
    <dataValidation type="decimal" operator="greaterThanOrEqual" allowBlank="1" showInputMessage="1" showErrorMessage="1" error="Please enter a number greater than or equal to 0.0." sqref="C17:E196 H17:I196 V17:V196 X17:X196" xr:uid="{00000000-0002-0000-0B00-000001000000}">
      <formula1>0</formula1>
    </dataValidation>
    <dataValidation type="decimal" operator="greaterThanOrEqual" allowBlank="1" showInputMessage="1" showErrorMessage="1" error="Please enter a dollar amount greater than or equal to $0.00." sqref="F17:G196 W17:W196 Y17:Y196" xr:uid="{00000000-0002-0000-0B00-000002000000}">
      <formula1>0</formula1>
    </dataValidation>
    <dataValidation type="list" allowBlank="1" sqref="B17:B196" xr:uid="{00000000-0002-0000-0B00-000003000000}">
      <formula1>ListGender</formula1>
    </dataValidation>
    <dataValidation type="decimal" operator="greaterThanOrEqual" allowBlank="1" showInputMessage="1" showErrorMessage="1" error="Please enter a percentage between 0.0% and 100.0%." sqref="U17:U196" xr:uid="{00000000-0002-0000-0B00-000004000000}">
      <formula1>0</formula1>
    </dataValidation>
  </dataValidations>
  <pageMargins left="0.7" right="0.7" top="0.75" bottom="0.75" header="0.3" footer="0.3"/>
  <pageSetup paperSize="5" scale="70"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xr:uid="{00000000-0002-0000-0B00-000005000000}">
          <x14:formula1>
            <xm:f>Lists!H2:H40</xm:f>
          </x14:formula1>
          <xm:sqref>A17:A196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U67"/>
  <sheetViews>
    <sheetView zoomScaleNormal="100" workbookViewId="0">
      <selection activeCell="F23" sqref="F23"/>
    </sheetView>
  </sheetViews>
  <sheetFormatPr defaultColWidth="9.140625" defaultRowHeight="15" x14ac:dyDescent="0.25"/>
  <cols>
    <col min="1" max="1" width="13.7109375" style="107" customWidth="1"/>
    <col min="2" max="2" width="10.7109375" style="107" customWidth="1"/>
    <col min="3" max="3" width="2.85546875" style="230" customWidth="1"/>
    <col min="4" max="4" width="10.7109375" style="107" customWidth="1"/>
    <col min="5" max="5" width="9.140625" style="107" customWidth="1"/>
    <col min="6" max="9" width="10.7109375" style="107" customWidth="1"/>
    <col min="10" max="10" width="2.85546875" style="107" hidden="1" customWidth="1"/>
    <col min="11" max="13" width="10.7109375" style="107" hidden="1" customWidth="1"/>
    <col min="14" max="14" width="9.140625" style="107"/>
    <col min="15" max="15" width="40.7109375" style="107" customWidth="1"/>
    <col min="16" max="21" width="10.7109375" style="107" customWidth="1"/>
    <col min="22" max="16384" width="9.140625" style="107"/>
  </cols>
  <sheetData>
    <row r="1" spans="1:21" s="105" customFormat="1" ht="14.45" customHeight="1" x14ac:dyDescent="0.25">
      <c r="C1" s="227"/>
    </row>
    <row r="2" spans="1:21" s="105" customFormat="1" ht="14.45" customHeight="1" x14ac:dyDescent="0.25">
      <c r="C2" s="227"/>
    </row>
    <row r="3" spans="1:21" s="105" customFormat="1" ht="14.45" customHeight="1" x14ac:dyDescent="0.25">
      <c r="C3" s="227"/>
    </row>
    <row r="4" spans="1:21" s="105" customFormat="1" ht="14.45" customHeight="1" x14ac:dyDescent="0.25">
      <c r="C4" s="227"/>
    </row>
    <row r="5" spans="1:21" s="105" customFormat="1" ht="14.45" customHeight="1" x14ac:dyDescent="0.25">
      <c r="C5" s="227"/>
    </row>
    <row r="6" spans="1:21" s="105" customFormat="1" ht="14.45" customHeight="1" x14ac:dyDescent="0.25">
      <c r="C6" s="227"/>
    </row>
    <row r="7" spans="1:21" s="105" customFormat="1" ht="14.45" hidden="1" customHeight="1" x14ac:dyDescent="0.25">
      <c r="C7" s="227"/>
    </row>
    <row r="8" spans="1:21" s="105" customFormat="1" ht="14.45" hidden="1" customHeight="1" x14ac:dyDescent="0.25">
      <c r="C8" s="227"/>
    </row>
    <row r="9" spans="1:21" ht="18.75" x14ac:dyDescent="0.25">
      <c r="A9" s="1073" t="s">
        <v>401</v>
      </c>
      <c r="B9" s="1073"/>
      <c r="C9" s="1073"/>
      <c r="D9" s="1073"/>
      <c r="E9" s="1073"/>
      <c r="F9" s="1073"/>
      <c r="G9" s="1073"/>
      <c r="H9" s="1073"/>
      <c r="I9" s="1073"/>
      <c r="J9" s="1073"/>
      <c r="K9" s="1073"/>
      <c r="L9" s="1073"/>
      <c r="M9" s="1073"/>
      <c r="N9" s="106"/>
      <c r="O9" s="106"/>
      <c r="P9" s="106"/>
      <c r="Q9" s="106"/>
      <c r="R9" s="106"/>
      <c r="S9" s="106"/>
      <c r="T9" s="106"/>
      <c r="U9" s="106"/>
    </row>
    <row r="10" spans="1:21" ht="18.75" x14ac:dyDescent="0.25">
      <c r="A10" s="1073" t="s">
        <v>623</v>
      </c>
      <c r="B10" s="1073"/>
      <c r="C10" s="1073"/>
      <c r="D10" s="1073"/>
      <c r="E10" s="1073"/>
      <c r="F10" s="1073"/>
      <c r="G10" s="1073"/>
      <c r="H10" s="1073"/>
      <c r="I10" s="1073"/>
      <c r="J10" s="1073"/>
      <c r="K10" s="1073"/>
      <c r="L10" s="1073"/>
      <c r="M10" s="1073"/>
      <c r="N10" s="106"/>
      <c r="O10" s="106"/>
      <c r="P10" s="106"/>
      <c r="Q10" s="106"/>
      <c r="R10" s="106"/>
      <c r="S10" s="106"/>
      <c r="T10" s="106"/>
      <c r="U10" s="106"/>
    </row>
    <row r="11" spans="1:21" x14ac:dyDescent="0.25">
      <c r="A11" s="106"/>
      <c r="B11" s="106"/>
      <c r="C11" s="228"/>
      <c r="D11" s="106"/>
      <c r="E11" s="106"/>
      <c r="F11" s="106"/>
      <c r="G11" s="106"/>
      <c r="H11" s="106"/>
      <c r="I11" s="106"/>
      <c r="J11" s="106"/>
      <c r="K11" s="106"/>
      <c r="L11" s="106"/>
      <c r="M11" s="106"/>
      <c r="N11" s="106"/>
      <c r="O11" s="106"/>
      <c r="P11" s="106"/>
      <c r="Q11" s="106"/>
      <c r="R11" s="106"/>
      <c r="S11" s="106"/>
      <c r="T11" s="106"/>
      <c r="U11" s="106"/>
    </row>
    <row r="12" spans="1:21" ht="45" customHeight="1" thickBot="1" x14ac:dyDescent="0.3">
      <c r="A12" s="1074" t="s">
        <v>682</v>
      </c>
      <c r="B12" s="1074"/>
      <c r="C12" s="1074"/>
      <c r="D12" s="1074"/>
      <c r="E12" s="106"/>
      <c r="F12" s="1074" t="s">
        <v>683</v>
      </c>
      <c r="G12" s="1074"/>
      <c r="H12" s="1074"/>
      <c r="I12" s="1074"/>
      <c r="J12" s="1074"/>
      <c r="K12" s="1074"/>
      <c r="L12" s="1074"/>
      <c r="M12" s="1074"/>
      <c r="N12" s="106"/>
      <c r="O12" s="1074" t="s">
        <v>684</v>
      </c>
      <c r="P12" s="1075"/>
      <c r="Q12" s="1075"/>
      <c r="R12" s="1075"/>
      <c r="S12" s="1075"/>
      <c r="T12" s="1075"/>
      <c r="U12" s="1075"/>
    </row>
    <row r="13" spans="1:21" x14ac:dyDescent="0.25">
      <c r="A13" s="1066"/>
      <c r="B13" s="1019" t="s">
        <v>402</v>
      </c>
      <c r="C13" s="229"/>
      <c r="D13" s="1019" t="s">
        <v>442</v>
      </c>
      <c r="E13" s="106"/>
      <c r="F13" s="1066"/>
      <c r="G13" s="1127" t="s">
        <v>182</v>
      </c>
      <c r="H13" s="1129" t="s">
        <v>181</v>
      </c>
      <c r="I13" s="1120" t="s">
        <v>543</v>
      </c>
      <c r="J13" s="106"/>
      <c r="K13" s="1070" t="s">
        <v>367</v>
      </c>
      <c r="L13" s="1071"/>
      <c r="M13" s="1072"/>
      <c r="N13" s="106"/>
      <c r="O13" s="936" t="s">
        <v>490</v>
      </c>
      <c r="P13" s="1070" t="s">
        <v>365</v>
      </c>
      <c r="Q13" s="1071"/>
      <c r="R13" s="1072"/>
      <c r="S13" s="1070" t="s">
        <v>366</v>
      </c>
      <c r="T13" s="1072"/>
      <c r="U13" s="1066" t="s">
        <v>356</v>
      </c>
    </row>
    <row r="14" spans="1:21" ht="26.25" thickBot="1" x14ac:dyDescent="0.3">
      <c r="A14" s="1067"/>
      <c r="B14" s="1021"/>
      <c r="C14" s="229"/>
      <c r="D14" s="1067"/>
      <c r="E14" s="106"/>
      <c r="F14" s="1067"/>
      <c r="G14" s="1128"/>
      <c r="H14" s="1130"/>
      <c r="I14" s="1126"/>
      <c r="J14" s="106"/>
      <c r="K14" s="224" t="s">
        <v>182</v>
      </c>
      <c r="L14" s="621" t="s">
        <v>181</v>
      </c>
      <c r="M14" s="624" t="s">
        <v>543</v>
      </c>
      <c r="N14" s="106"/>
      <c r="O14" s="554" t="s">
        <v>491</v>
      </c>
      <c r="P14" s="224" t="s">
        <v>359</v>
      </c>
      <c r="Q14" s="621" t="s">
        <v>360</v>
      </c>
      <c r="R14" s="942" t="s">
        <v>361</v>
      </c>
      <c r="S14" s="943" t="s">
        <v>403</v>
      </c>
      <c r="T14" s="942" t="s">
        <v>364</v>
      </c>
      <c r="U14" s="1067"/>
    </row>
    <row r="15" spans="1:21" x14ac:dyDescent="0.25">
      <c r="A15" s="62" t="s">
        <v>330</v>
      </c>
      <c r="B15" s="385"/>
      <c r="C15" s="386"/>
      <c r="D15" s="385"/>
      <c r="E15" s="106"/>
      <c r="F15" s="62" t="s">
        <v>357</v>
      </c>
      <c r="G15" s="389"/>
      <c r="H15" s="625"/>
      <c r="I15" s="390"/>
      <c r="J15" s="391"/>
      <c r="K15" s="406"/>
      <c r="L15" s="629"/>
      <c r="M15" s="407"/>
      <c r="N15" s="106"/>
      <c r="O15" s="937" t="s">
        <v>271</v>
      </c>
      <c r="P15" s="389"/>
      <c r="Q15" s="622"/>
      <c r="R15" s="940"/>
      <c r="S15" s="389"/>
      <c r="T15" s="940"/>
      <c r="U15" s="944">
        <f t="shared" ref="U15:U16" si="0">SUM(P15:T15)</f>
        <v>0</v>
      </c>
    </row>
    <row r="16" spans="1:21" x14ac:dyDescent="0.25">
      <c r="A16" s="222" t="s">
        <v>331</v>
      </c>
      <c r="B16" s="387"/>
      <c r="C16" s="386"/>
      <c r="D16" s="387"/>
      <c r="E16" s="106"/>
      <c r="F16" s="222">
        <v>20</v>
      </c>
      <c r="G16" s="392"/>
      <c r="H16" s="626"/>
      <c r="I16" s="393"/>
      <c r="J16" s="391"/>
      <c r="K16" s="408"/>
      <c r="L16" s="630"/>
      <c r="M16" s="409"/>
      <c r="N16" s="106"/>
      <c r="O16" s="223" t="s">
        <v>363</v>
      </c>
      <c r="P16" s="394"/>
      <c r="Q16" s="559"/>
      <c r="R16" s="560"/>
      <c r="S16" s="394"/>
      <c r="T16" s="560"/>
      <c r="U16" s="562">
        <f t="shared" si="0"/>
        <v>0</v>
      </c>
    </row>
    <row r="17" spans="1:21" x14ac:dyDescent="0.25">
      <c r="A17" s="222" t="s">
        <v>332</v>
      </c>
      <c r="B17" s="387"/>
      <c r="C17" s="386"/>
      <c r="D17" s="387"/>
      <c r="E17" s="106"/>
      <c r="F17" s="222">
        <v>21</v>
      </c>
      <c r="G17" s="392"/>
      <c r="H17" s="626"/>
      <c r="I17" s="393"/>
      <c r="J17" s="391"/>
      <c r="K17" s="408"/>
      <c r="L17" s="630"/>
      <c r="M17" s="409"/>
      <c r="N17" s="106"/>
      <c r="O17" s="528" t="s">
        <v>492</v>
      </c>
      <c r="P17" s="1063"/>
      <c r="Q17" s="1064"/>
      <c r="R17" s="1065"/>
      <c r="S17" s="555"/>
      <c r="T17" s="556"/>
      <c r="U17" s="404">
        <f>SUM(P17:T17)</f>
        <v>0</v>
      </c>
    </row>
    <row r="18" spans="1:21" x14ac:dyDescent="0.25">
      <c r="A18" s="222" t="s">
        <v>333</v>
      </c>
      <c r="B18" s="387"/>
      <c r="C18" s="386"/>
      <c r="D18" s="387"/>
      <c r="E18" s="106"/>
      <c r="F18" s="222">
        <v>22</v>
      </c>
      <c r="G18" s="392"/>
      <c r="H18" s="626"/>
      <c r="I18" s="393"/>
      <c r="J18" s="391"/>
      <c r="K18" s="408"/>
      <c r="L18" s="630"/>
      <c r="M18" s="409"/>
      <c r="N18" s="106"/>
      <c r="O18" s="583" t="s">
        <v>493</v>
      </c>
      <c r="P18" s="1063"/>
      <c r="Q18" s="1064"/>
      <c r="R18" s="1065"/>
      <c r="S18" s="555"/>
      <c r="T18" s="556"/>
      <c r="U18" s="404">
        <f>SUM(P18:T18)</f>
        <v>0</v>
      </c>
    </row>
    <row r="19" spans="1:21" ht="15.75" thickBot="1" x14ac:dyDescent="0.3">
      <c r="A19" s="222" t="s">
        <v>334</v>
      </c>
      <c r="B19" s="387"/>
      <c r="C19" s="386"/>
      <c r="D19" s="387"/>
      <c r="E19" s="106"/>
      <c r="F19" s="222">
        <v>23</v>
      </c>
      <c r="G19" s="392"/>
      <c r="H19" s="626"/>
      <c r="I19" s="393"/>
      <c r="J19" s="391"/>
      <c r="K19" s="408"/>
      <c r="L19" s="630"/>
      <c r="M19" s="409"/>
      <c r="N19" s="106"/>
      <c r="O19" s="589" t="s">
        <v>525</v>
      </c>
      <c r="P19" s="1060"/>
      <c r="Q19" s="1061"/>
      <c r="R19" s="1062"/>
      <c r="S19" s="557"/>
      <c r="T19" s="558"/>
      <c r="U19" s="405">
        <f>SUM(P19:T19)</f>
        <v>0</v>
      </c>
    </row>
    <row r="20" spans="1:21" x14ac:dyDescent="0.25">
      <c r="A20" s="222" t="s">
        <v>335</v>
      </c>
      <c r="B20" s="387"/>
      <c r="C20" s="386"/>
      <c r="D20" s="387"/>
      <c r="E20" s="106"/>
      <c r="F20" s="222">
        <v>24</v>
      </c>
      <c r="G20" s="392"/>
      <c r="H20" s="626"/>
      <c r="I20" s="393"/>
      <c r="J20" s="391"/>
      <c r="K20" s="408"/>
      <c r="L20" s="630"/>
      <c r="M20" s="409"/>
      <c r="N20" s="106"/>
      <c r="O20" s="106"/>
      <c r="P20" s="106"/>
      <c r="Q20" s="106"/>
      <c r="R20" s="106"/>
      <c r="S20" s="106"/>
      <c r="T20" s="106"/>
      <c r="U20" s="106"/>
    </row>
    <row r="21" spans="1:21" x14ac:dyDescent="0.25">
      <c r="A21" s="222" t="s">
        <v>336</v>
      </c>
      <c r="B21" s="387"/>
      <c r="C21" s="386"/>
      <c r="D21" s="387"/>
      <c r="E21" s="106"/>
      <c r="F21" s="222">
        <v>25</v>
      </c>
      <c r="G21" s="392"/>
      <c r="H21" s="626"/>
      <c r="I21" s="393"/>
      <c r="J21" s="391"/>
      <c r="K21" s="408"/>
      <c r="L21" s="630"/>
      <c r="M21" s="409"/>
      <c r="N21" s="106"/>
      <c r="O21" s="106"/>
      <c r="P21" s="106"/>
      <c r="Q21" s="106"/>
      <c r="R21" s="106"/>
      <c r="S21" s="106"/>
      <c r="T21" s="777"/>
      <c r="U21" s="777"/>
    </row>
    <row r="22" spans="1:21" ht="15" customHeight="1" x14ac:dyDescent="0.25">
      <c r="A22" s="222" t="s">
        <v>337</v>
      </c>
      <c r="B22" s="387"/>
      <c r="C22" s="386"/>
      <c r="D22" s="387"/>
      <c r="E22" s="106"/>
      <c r="F22" s="222">
        <v>26</v>
      </c>
      <c r="G22" s="392"/>
      <c r="H22" s="626"/>
      <c r="I22" s="393"/>
      <c r="J22" s="391"/>
      <c r="K22" s="408"/>
      <c r="L22" s="630"/>
      <c r="M22" s="409"/>
      <c r="N22" s="106"/>
      <c r="O22" s="106"/>
      <c r="P22" s="106"/>
      <c r="Q22" s="106"/>
      <c r="R22" s="106"/>
      <c r="S22" s="106"/>
      <c r="T22" s="777"/>
      <c r="U22" s="777"/>
    </row>
    <row r="23" spans="1:21" x14ac:dyDescent="0.25">
      <c r="A23" s="222" t="s">
        <v>338</v>
      </c>
      <c r="B23" s="387"/>
      <c r="C23" s="386"/>
      <c r="D23" s="387"/>
      <c r="E23" s="106"/>
      <c r="F23" s="222">
        <v>27</v>
      </c>
      <c r="G23" s="392"/>
      <c r="H23" s="626"/>
      <c r="I23" s="393"/>
      <c r="J23" s="391"/>
      <c r="K23" s="408"/>
      <c r="L23" s="630"/>
      <c r="M23" s="409"/>
      <c r="N23" s="106"/>
      <c r="O23" s="106"/>
      <c r="P23" s="106"/>
      <c r="Q23" s="106"/>
      <c r="R23" s="106"/>
      <c r="S23" s="106"/>
      <c r="T23" s="777"/>
      <c r="U23" s="777"/>
    </row>
    <row r="24" spans="1:21" x14ac:dyDescent="0.25">
      <c r="A24" s="222" t="s">
        <v>339</v>
      </c>
      <c r="B24" s="387"/>
      <c r="C24" s="386"/>
      <c r="D24" s="387"/>
      <c r="E24" s="106"/>
      <c r="F24" s="222">
        <v>28</v>
      </c>
      <c r="G24" s="392"/>
      <c r="H24" s="626"/>
      <c r="I24" s="393"/>
      <c r="J24" s="391"/>
      <c r="K24" s="408"/>
      <c r="L24" s="630"/>
      <c r="M24" s="409"/>
      <c r="N24" s="106"/>
      <c r="O24" s="106"/>
      <c r="P24" s="106"/>
      <c r="Q24" s="106"/>
      <c r="R24" s="106"/>
      <c r="S24" s="106"/>
      <c r="T24" s="777"/>
      <c r="U24" s="777"/>
    </row>
    <row r="25" spans="1:21" x14ac:dyDescent="0.25">
      <c r="A25" s="222" t="s">
        <v>340</v>
      </c>
      <c r="B25" s="387"/>
      <c r="C25" s="386"/>
      <c r="D25" s="387"/>
      <c r="E25" s="106"/>
      <c r="F25" s="222">
        <v>29</v>
      </c>
      <c r="G25" s="392"/>
      <c r="H25" s="626"/>
      <c r="I25" s="393"/>
      <c r="J25" s="391"/>
      <c r="K25" s="408"/>
      <c r="L25" s="630"/>
      <c r="M25" s="409"/>
      <c r="N25" s="106"/>
      <c r="O25" s="106"/>
      <c r="P25" s="106"/>
      <c r="Q25" s="106"/>
      <c r="R25" s="106"/>
      <c r="S25" s="106"/>
      <c r="T25" s="777"/>
      <c r="U25" s="777"/>
    </row>
    <row r="26" spans="1:21" x14ac:dyDescent="0.25">
      <c r="A26" s="222" t="s">
        <v>341</v>
      </c>
      <c r="B26" s="387"/>
      <c r="C26" s="386"/>
      <c r="D26" s="387"/>
      <c r="E26" s="106"/>
      <c r="F26" s="222">
        <v>30</v>
      </c>
      <c r="G26" s="392"/>
      <c r="H26" s="626"/>
      <c r="I26" s="393"/>
      <c r="J26" s="391"/>
      <c r="K26" s="408"/>
      <c r="L26" s="630"/>
      <c r="M26" s="409"/>
      <c r="N26" s="106"/>
      <c r="O26" s="106"/>
      <c r="P26" s="106"/>
      <c r="Q26" s="106"/>
      <c r="R26" s="106"/>
      <c r="S26" s="106"/>
      <c r="T26" s="777"/>
      <c r="U26" s="777"/>
    </row>
    <row r="27" spans="1:21" x14ac:dyDescent="0.25">
      <c r="A27" s="222" t="s">
        <v>342</v>
      </c>
      <c r="B27" s="387"/>
      <c r="C27" s="386"/>
      <c r="D27" s="387"/>
      <c r="E27" s="106"/>
      <c r="F27" s="222">
        <v>31</v>
      </c>
      <c r="G27" s="392"/>
      <c r="H27" s="626"/>
      <c r="I27" s="393"/>
      <c r="J27" s="391"/>
      <c r="K27" s="408"/>
      <c r="L27" s="630"/>
      <c r="M27" s="409"/>
      <c r="N27" s="106"/>
      <c r="O27" s="106"/>
      <c r="P27" s="106"/>
      <c r="Q27" s="106"/>
      <c r="R27" s="106"/>
      <c r="S27" s="106"/>
      <c r="T27" s="777"/>
      <c r="U27" s="777"/>
    </row>
    <row r="28" spans="1:21" x14ac:dyDescent="0.25">
      <c r="A28" s="222" t="s">
        <v>343</v>
      </c>
      <c r="B28" s="387"/>
      <c r="C28" s="386"/>
      <c r="D28" s="387"/>
      <c r="E28" s="106"/>
      <c r="F28" s="222">
        <v>32</v>
      </c>
      <c r="G28" s="392"/>
      <c r="H28" s="626"/>
      <c r="I28" s="393"/>
      <c r="J28" s="391"/>
      <c r="K28" s="408"/>
      <c r="L28" s="630"/>
      <c r="M28" s="409"/>
      <c r="N28" s="106"/>
      <c r="O28" s="106"/>
      <c r="P28" s="106"/>
      <c r="Q28" s="106"/>
      <c r="R28" s="106"/>
      <c r="S28" s="106"/>
      <c r="T28" s="777"/>
      <c r="U28" s="777"/>
    </row>
    <row r="29" spans="1:21" x14ac:dyDescent="0.25">
      <c r="A29" s="222" t="s">
        <v>344</v>
      </c>
      <c r="B29" s="387"/>
      <c r="C29" s="386"/>
      <c r="D29" s="387"/>
      <c r="E29" s="106"/>
      <c r="F29" s="222">
        <v>33</v>
      </c>
      <c r="G29" s="392"/>
      <c r="H29" s="626"/>
      <c r="I29" s="393"/>
      <c r="J29" s="391"/>
      <c r="K29" s="408"/>
      <c r="L29" s="630"/>
      <c r="M29" s="409"/>
      <c r="N29" s="106"/>
      <c r="O29" s="106"/>
      <c r="P29" s="106"/>
      <c r="Q29" s="106"/>
      <c r="R29" s="106"/>
      <c r="S29" s="106"/>
      <c r="T29" s="777"/>
      <c r="U29" s="777"/>
    </row>
    <row r="30" spans="1:21" x14ac:dyDescent="0.25">
      <c r="A30" s="222" t="s">
        <v>345</v>
      </c>
      <c r="B30" s="387"/>
      <c r="C30" s="386"/>
      <c r="D30" s="387"/>
      <c r="E30" s="106"/>
      <c r="F30" s="222">
        <v>34</v>
      </c>
      <c r="G30" s="392"/>
      <c r="H30" s="626"/>
      <c r="I30" s="393"/>
      <c r="J30" s="391"/>
      <c r="K30" s="408"/>
      <c r="L30" s="630"/>
      <c r="M30" s="409"/>
      <c r="N30" s="106"/>
      <c r="O30" s="106"/>
      <c r="P30" s="106"/>
      <c r="Q30" s="106"/>
      <c r="R30" s="106"/>
      <c r="S30" s="106"/>
      <c r="T30" s="777"/>
      <c r="U30" s="777"/>
    </row>
    <row r="31" spans="1:21" x14ac:dyDescent="0.25">
      <c r="A31" s="222" t="s">
        <v>346</v>
      </c>
      <c r="B31" s="387"/>
      <c r="C31" s="386"/>
      <c r="D31" s="387"/>
      <c r="E31" s="106"/>
      <c r="F31" s="222">
        <v>35</v>
      </c>
      <c r="G31" s="392"/>
      <c r="H31" s="626"/>
      <c r="I31" s="393"/>
      <c r="J31" s="391"/>
      <c r="K31" s="408"/>
      <c r="L31" s="630"/>
      <c r="M31" s="409"/>
      <c r="N31" s="106"/>
      <c r="O31" s="106"/>
      <c r="P31" s="106"/>
      <c r="Q31" s="106"/>
      <c r="R31" s="106"/>
      <c r="S31" s="106"/>
      <c r="T31" s="777"/>
      <c r="U31" s="777"/>
    </row>
    <row r="32" spans="1:21" x14ac:dyDescent="0.25">
      <c r="A32" s="222" t="s">
        <v>347</v>
      </c>
      <c r="B32" s="387"/>
      <c r="C32" s="386"/>
      <c r="D32" s="387"/>
      <c r="E32" s="106"/>
      <c r="F32" s="222">
        <v>36</v>
      </c>
      <c r="G32" s="392"/>
      <c r="H32" s="626"/>
      <c r="I32" s="393"/>
      <c r="J32" s="391"/>
      <c r="K32" s="408"/>
      <c r="L32" s="630"/>
      <c r="M32" s="409"/>
      <c r="N32" s="106"/>
      <c r="O32" s="106"/>
      <c r="P32" s="106"/>
      <c r="Q32" s="106"/>
      <c r="R32" s="106"/>
      <c r="S32" s="106"/>
      <c r="T32" s="777"/>
      <c r="U32" s="777"/>
    </row>
    <row r="33" spans="1:21" x14ac:dyDescent="0.25">
      <c r="A33" s="222" t="s">
        <v>348</v>
      </c>
      <c r="B33" s="387"/>
      <c r="C33" s="386"/>
      <c r="D33" s="387"/>
      <c r="E33" s="106"/>
      <c r="F33" s="222">
        <v>37</v>
      </c>
      <c r="G33" s="392"/>
      <c r="H33" s="626"/>
      <c r="I33" s="393"/>
      <c r="J33" s="391"/>
      <c r="K33" s="408"/>
      <c r="L33" s="630"/>
      <c r="M33" s="409"/>
      <c r="N33" s="106"/>
      <c r="O33" s="106"/>
      <c r="P33" s="106"/>
      <c r="Q33" s="106"/>
      <c r="R33" s="106"/>
      <c r="S33" s="106"/>
      <c r="T33" s="777"/>
      <c r="U33" s="777"/>
    </row>
    <row r="34" spans="1:21" x14ac:dyDescent="0.25">
      <c r="A34" s="222" t="s">
        <v>349</v>
      </c>
      <c r="B34" s="387"/>
      <c r="C34" s="386"/>
      <c r="D34" s="387"/>
      <c r="E34" s="106"/>
      <c r="F34" s="222">
        <v>38</v>
      </c>
      <c r="G34" s="392"/>
      <c r="H34" s="626"/>
      <c r="I34" s="393"/>
      <c r="J34" s="391"/>
      <c r="K34" s="408"/>
      <c r="L34" s="630"/>
      <c r="M34" s="409"/>
      <c r="N34" s="106"/>
      <c r="O34" s="106"/>
      <c r="P34" s="106"/>
      <c r="Q34" s="106"/>
      <c r="R34" s="106"/>
      <c r="S34" s="106"/>
      <c r="T34" s="777"/>
      <c r="U34" s="777"/>
    </row>
    <row r="35" spans="1:21" x14ac:dyDescent="0.25">
      <c r="A35" s="222" t="s">
        <v>350</v>
      </c>
      <c r="B35" s="387"/>
      <c r="C35" s="386"/>
      <c r="D35" s="387"/>
      <c r="E35" s="106"/>
      <c r="F35" s="222">
        <v>39</v>
      </c>
      <c r="G35" s="392"/>
      <c r="H35" s="626"/>
      <c r="I35" s="393"/>
      <c r="J35" s="391"/>
      <c r="K35" s="408"/>
      <c r="L35" s="630"/>
      <c r="M35" s="409"/>
      <c r="N35" s="106"/>
      <c r="O35" s="106"/>
      <c r="P35" s="106"/>
      <c r="Q35" s="106"/>
      <c r="R35" s="106"/>
      <c r="S35" s="106"/>
      <c r="T35" s="777"/>
      <c r="U35" s="777"/>
    </row>
    <row r="36" spans="1:21" x14ac:dyDescent="0.25">
      <c r="A36" s="222" t="s">
        <v>351</v>
      </c>
      <c r="B36" s="387"/>
      <c r="C36" s="386"/>
      <c r="D36" s="387"/>
      <c r="E36" s="106"/>
      <c r="F36" s="222">
        <v>40</v>
      </c>
      <c r="G36" s="392"/>
      <c r="H36" s="626"/>
      <c r="I36" s="393"/>
      <c r="J36" s="391"/>
      <c r="K36" s="408"/>
      <c r="L36" s="630"/>
      <c r="M36" s="409"/>
      <c r="N36" s="106"/>
      <c r="O36" s="106"/>
      <c r="P36" s="106"/>
      <c r="Q36" s="106"/>
      <c r="R36" s="106"/>
      <c r="S36" s="106"/>
      <c r="T36" s="777"/>
      <c r="U36" s="777"/>
    </row>
    <row r="37" spans="1:21" x14ac:dyDescent="0.25">
      <c r="A37" s="222" t="s">
        <v>352</v>
      </c>
      <c r="B37" s="387"/>
      <c r="C37" s="386"/>
      <c r="D37" s="387"/>
      <c r="E37" s="106"/>
      <c r="F37" s="222">
        <v>41</v>
      </c>
      <c r="G37" s="392"/>
      <c r="H37" s="626"/>
      <c r="I37" s="393"/>
      <c r="J37" s="391"/>
      <c r="K37" s="408"/>
      <c r="L37" s="630"/>
      <c r="M37" s="409"/>
      <c r="N37" s="106"/>
      <c r="O37" s="106"/>
      <c r="P37" s="106"/>
      <c r="Q37" s="106"/>
      <c r="R37" s="106"/>
      <c r="S37" s="106"/>
      <c r="T37" s="777"/>
      <c r="U37" s="777"/>
    </row>
    <row r="38" spans="1:21" ht="14.45" customHeight="1" x14ac:dyDescent="0.25">
      <c r="A38" s="222" t="s">
        <v>353</v>
      </c>
      <c r="B38" s="387"/>
      <c r="C38" s="386"/>
      <c r="D38" s="387"/>
      <c r="E38" s="106"/>
      <c r="F38" s="222">
        <v>42</v>
      </c>
      <c r="G38" s="392"/>
      <c r="H38" s="626"/>
      <c r="I38" s="393"/>
      <c r="J38" s="391"/>
      <c r="K38" s="408"/>
      <c r="L38" s="630"/>
      <c r="M38" s="409"/>
      <c r="N38" s="106"/>
      <c r="O38" s="106"/>
      <c r="P38" s="106"/>
      <c r="Q38" s="106"/>
      <c r="R38" s="106"/>
      <c r="S38" s="106"/>
      <c r="T38" s="777"/>
      <c r="U38" s="777"/>
    </row>
    <row r="39" spans="1:21" x14ac:dyDescent="0.25">
      <c r="A39" s="222" t="s">
        <v>354</v>
      </c>
      <c r="B39" s="387"/>
      <c r="C39" s="386"/>
      <c r="D39" s="387"/>
      <c r="E39" s="106"/>
      <c r="F39" s="222">
        <v>43</v>
      </c>
      <c r="G39" s="392"/>
      <c r="H39" s="626"/>
      <c r="I39" s="393"/>
      <c r="J39" s="391"/>
      <c r="K39" s="408"/>
      <c r="L39" s="630"/>
      <c r="M39" s="409"/>
      <c r="N39" s="106"/>
      <c r="O39" s="106"/>
      <c r="P39" s="106"/>
      <c r="Q39" s="106"/>
      <c r="R39" s="106"/>
      <c r="S39" s="106"/>
      <c r="T39" s="777"/>
      <c r="U39" s="777"/>
    </row>
    <row r="40" spans="1:21" x14ac:dyDescent="0.25">
      <c r="A40" s="222" t="s">
        <v>355</v>
      </c>
      <c r="B40" s="387"/>
      <c r="C40" s="386"/>
      <c r="D40" s="387"/>
      <c r="E40" s="106"/>
      <c r="F40" s="222">
        <v>44</v>
      </c>
      <c r="G40" s="392"/>
      <c r="H40" s="626"/>
      <c r="I40" s="393"/>
      <c r="J40" s="391"/>
      <c r="K40" s="408"/>
      <c r="L40" s="630"/>
      <c r="M40" s="409"/>
      <c r="N40" s="106"/>
      <c r="O40" s="106"/>
      <c r="P40" s="106"/>
      <c r="Q40" s="106"/>
      <c r="R40" s="106"/>
      <c r="S40" s="106"/>
      <c r="T40" s="777"/>
      <c r="U40" s="777"/>
    </row>
    <row r="41" spans="1:21" x14ac:dyDescent="0.25">
      <c r="A41" s="424" t="s">
        <v>411</v>
      </c>
      <c r="B41" s="387"/>
      <c r="C41" s="386"/>
      <c r="D41" s="388"/>
      <c r="E41" s="106"/>
      <c r="F41" s="222">
        <v>45</v>
      </c>
      <c r="G41" s="392"/>
      <c r="H41" s="626"/>
      <c r="I41" s="393"/>
      <c r="J41" s="391"/>
      <c r="K41" s="408"/>
      <c r="L41" s="630"/>
      <c r="M41" s="409"/>
      <c r="N41" s="106"/>
      <c r="O41" s="106"/>
      <c r="P41" s="106"/>
      <c r="Q41" s="106"/>
      <c r="R41" s="106"/>
      <c r="S41" s="106"/>
      <c r="T41" s="777"/>
      <c r="U41" s="777"/>
    </row>
    <row r="42" spans="1:21" x14ac:dyDescent="0.25">
      <c r="A42" s="424" t="s">
        <v>412</v>
      </c>
      <c r="B42" s="387"/>
      <c r="C42" s="386"/>
      <c r="D42" s="387"/>
      <c r="E42" s="106"/>
      <c r="F42" s="222">
        <v>46</v>
      </c>
      <c r="G42" s="392"/>
      <c r="H42" s="626"/>
      <c r="I42" s="393"/>
      <c r="J42" s="391"/>
      <c r="K42" s="408"/>
      <c r="L42" s="630"/>
      <c r="M42" s="409"/>
      <c r="N42" s="106"/>
      <c r="O42" s="106"/>
      <c r="P42" s="106"/>
      <c r="Q42" s="106"/>
      <c r="R42" s="106"/>
      <c r="S42" s="106"/>
      <c r="T42" s="777"/>
      <c r="U42" s="777"/>
    </row>
    <row r="43" spans="1:21" x14ac:dyDescent="0.25">
      <c r="A43" s="424" t="s">
        <v>413</v>
      </c>
      <c r="B43" s="429"/>
      <c r="C43" s="229"/>
      <c r="D43" s="429"/>
      <c r="E43" s="106"/>
      <c r="F43" s="222">
        <v>47</v>
      </c>
      <c r="G43" s="392"/>
      <c r="H43" s="626"/>
      <c r="I43" s="393"/>
      <c r="J43" s="391"/>
      <c r="K43" s="408"/>
      <c r="L43" s="630"/>
      <c r="M43" s="409"/>
      <c r="N43" s="106"/>
      <c r="O43" s="106"/>
      <c r="P43" s="106"/>
      <c r="Q43" s="106"/>
      <c r="R43" s="106"/>
      <c r="S43" s="106"/>
      <c r="T43" s="777"/>
      <c r="U43" s="777"/>
    </row>
    <row r="44" spans="1:21" x14ac:dyDescent="0.25">
      <c r="A44" s="424" t="s">
        <v>414</v>
      </c>
      <c r="B44" s="429"/>
      <c r="C44" s="229"/>
      <c r="D44" s="429"/>
      <c r="E44" s="106"/>
      <c r="F44" s="222">
        <v>48</v>
      </c>
      <c r="G44" s="392"/>
      <c r="H44" s="626"/>
      <c r="I44" s="393"/>
      <c r="J44" s="391"/>
      <c r="K44" s="408"/>
      <c r="L44" s="630"/>
      <c r="M44" s="409"/>
      <c r="N44" s="106"/>
      <c r="O44" s="106"/>
      <c r="P44" s="106"/>
      <c r="Q44" s="106"/>
      <c r="R44" s="106"/>
      <c r="S44" s="106"/>
      <c r="T44" s="777"/>
      <c r="U44" s="777"/>
    </row>
    <row r="45" spans="1:21" x14ac:dyDescent="0.25">
      <c r="A45" s="424" t="s">
        <v>415</v>
      </c>
      <c r="B45" s="429"/>
      <c r="C45" s="229"/>
      <c r="D45" s="429"/>
      <c r="E45" s="106"/>
      <c r="F45" s="222">
        <v>49</v>
      </c>
      <c r="G45" s="392"/>
      <c r="H45" s="626"/>
      <c r="I45" s="393"/>
      <c r="J45" s="391"/>
      <c r="K45" s="408"/>
      <c r="L45" s="630"/>
      <c r="M45" s="409"/>
      <c r="N45" s="106"/>
      <c r="O45" s="106"/>
      <c r="P45" s="106"/>
      <c r="Q45" s="106"/>
      <c r="R45" s="106"/>
      <c r="S45" s="106"/>
      <c r="T45" s="777"/>
      <c r="U45" s="777"/>
    </row>
    <row r="46" spans="1:21" x14ac:dyDescent="0.25">
      <c r="A46" s="424" t="s">
        <v>416</v>
      </c>
      <c r="B46" s="429"/>
      <c r="C46" s="229"/>
      <c r="D46" s="429"/>
      <c r="E46" s="106"/>
      <c r="F46" s="222">
        <v>50</v>
      </c>
      <c r="G46" s="392"/>
      <c r="H46" s="626"/>
      <c r="I46" s="393"/>
      <c r="J46" s="391"/>
      <c r="K46" s="408"/>
      <c r="L46" s="630"/>
      <c r="M46" s="409"/>
      <c r="N46" s="106"/>
      <c r="O46" s="106"/>
      <c r="P46" s="106"/>
      <c r="Q46" s="106"/>
      <c r="R46" s="106"/>
      <c r="S46" s="106"/>
      <c r="T46" s="777"/>
      <c r="U46" s="777"/>
    </row>
    <row r="47" spans="1:21" x14ac:dyDescent="0.25">
      <c r="A47" s="424" t="s">
        <v>417</v>
      </c>
      <c r="B47" s="429"/>
      <c r="C47" s="229"/>
      <c r="D47" s="429"/>
      <c r="E47" s="106"/>
      <c r="F47" s="222">
        <v>51</v>
      </c>
      <c r="G47" s="392"/>
      <c r="H47" s="626"/>
      <c r="I47" s="393"/>
      <c r="J47" s="391"/>
      <c r="K47" s="408"/>
      <c r="L47" s="630"/>
      <c r="M47" s="409"/>
      <c r="N47" s="106"/>
      <c r="O47" s="106"/>
      <c r="P47" s="106"/>
      <c r="Q47" s="106"/>
      <c r="R47" s="106"/>
      <c r="S47" s="106"/>
      <c r="T47" s="777"/>
      <c r="U47" s="777"/>
    </row>
    <row r="48" spans="1:21" x14ac:dyDescent="0.25">
      <c r="A48" s="424" t="s">
        <v>418</v>
      </c>
      <c r="B48" s="429"/>
      <c r="C48" s="229"/>
      <c r="D48" s="429"/>
      <c r="E48" s="106"/>
      <c r="F48" s="222">
        <v>52</v>
      </c>
      <c r="G48" s="392"/>
      <c r="H48" s="626"/>
      <c r="I48" s="393"/>
      <c r="J48" s="391"/>
      <c r="K48" s="408"/>
      <c r="L48" s="630"/>
      <c r="M48" s="409"/>
      <c r="N48" s="106"/>
      <c r="O48" s="106"/>
      <c r="P48" s="106"/>
      <c r="Q48" s="106"/>
      <c r="R48" s="106"/>
      <c r="S48" s="106"/>
      <c r="T48" s="106"/>
      <c r="U48" s="106"/>
    </row>
    <row r="49" spans="1:21" x14ac:dyDescent="0.25">
      <c r="A49" s="424" t="s">
        <v>419</v>
      </c>
      <c r="B49" s="429"/>
      <c r="C49" s="229"/>
      <c r="D49" s="429"/>
      <c r="E49" s="106"/>
      <c r="F49" s="222">
        <v>53</v>
      </c>
      <c r="G49" s="392"/>
      <c r="H49" s="626"/>
      <c r="I49" s="393"/>
      <c r="J49" s="391"/>
      <c r="K49" s="408"/>
      <c r="L49" s="630"/>
      <c r="M49" s="409"/>
      <c r="N49" s="106"/>
      <c r="O49" s="106"/>
      <c r="P49" s="106"/>
      <c r="Q49" s="106"/>
      <c r="R49" s="106"/>
      <c r="S49" s="106"/>
      <c r="T49" s="106"/>
      <c r="U49" s="106"/>
    </row>
    <row r="50" spans="1:21" x14ac:dyDescent="0.25">
      <c r="A50" s="424" t="s">
        <v>420</v>
      </c>
      <c r="B50" s="429"/>
      <c r="C50" s="229"/>
      <c r="D50" s="429"/>
      <c r="E50" s="106"/>
      <c r="F50" s="222">
        <v>54</v>
      </c>
      <c r="G50" s="392"/>
      <c r="H50" s="626"/>
      <c r="I50" s="393"/>
      <c r="J50" s="391"/>
      <c r="K50" s="408"/>
      <c r="L50" s="630"/>
      <c r="M50" s="409"/>
      <c r="N50" s="106"/>
      <c r="O50" s="106"/>
      <c r="P50" s="106"/>
      <c r="Q50" s="106"/>
      <c r="R50" s="106"/>
      <c r="S50" s="106"/>
      <c r="T50" s="106"/>
      <c r="U50" s="106"/>
    </row>
    <row r="51" spans="1:21" x14ac:dyDescent="0.25">
      <c r="A51" s="424" t="s">
        <v>421</v>
      </c>
      <c r="B51" s="429"/>
      <c r="C51" s="229"/>
      <c r="D51" s="429"/>
      <c r="E51" s="106"/>
      <c r="F51" s="222">
        <v>55</v>
      </c>
      <c r="G51" s="392"/>
      <c r="H51" s="626"/>
      <c r="I51" s="393"/>
      <c r="J51" s="391"/>
      <c r="K51" s="408"/>
      <c r="L51" s="630"/>
      <c r="M51" s="409"/>
      <c r="N51" s="106"/>
      <c r="O51" s="106"/>
      <c r="P51" s="106"/>
      <c r="Q51" s="106"/>
      <c r="R51" s="106"/>
      <c r="S51" s="106"/>
      <c r="T51" s="106"/>
      <c r="U51" s="106"/>
    </row>
    <row r="52" spans="1:21" x14ac:dyDescent="0.25">
      <c r="A52" s="424" t="s">
        <v>422</v>
      </c>
      <c r="B52" s="429"/>
      <c r="C52" s="229"/>
      <c r="D52" s="429"/>
      <c r="E52" s="106"/>
      <c r="F52" s="222">
        <v>56</v>
      </c>
      <c r="G52" s="392"/>
      <c r="H52" s="626"/>
      <c r="I52" s="393"/>
      <c r="J52" s="391"/>
      <c r="K52" s="408"/>
      <c r="L52" s="630"/>
      <c r="M52" s="409"/>
      <c r="N52" s="106"/>
      <c r="O52" s="106"/>
      <c r="P52" s="106"/>
      <c r="Q52" s="106"/>
      <c r="R52" s="106"/>
      <c r="S52" s="106"/>
      <c r="T52" s="106"/>
      <c r="U52" s="106"/>
    </row>
    <row r="53" spans="1:21" x14ac:dyDescent="0.25">
      <c r="A53" s="424" t="s">
        <v>423</v>
      </c>
      <c r="B53" s="429"/>
      <c r="C53" s="229"/>
      <c r="D53" s="429"/>
      <c r="E53" s="106"/>
      <c r="F53" s="222">
        <v>57</v>
      </c>
      <c r="G53" s="392"/>
      <c r="H53" s="626"/>
      <c r="I53" s="393"/>
      <c r="J53" s="391"/>
      <c r="K53" s="408"/>
      <c r="L53" s="630"/>
      <c r="M53" s="409"/>
      <c r="N53" s="106"/>
      <c r="O53" s="106"/>
      <c r="P53" s="106"/>
      <c r="Q53" s="106"/>
      <c r="R53" s="106"/>
      <c r="S53" s="106"/>
      <c r="T53" s="106"/>
      <c r="U53" s="106"/>
    </row>
    <row r="54" spans="1:21" x14ac:dyDescent="0.25">
      <c r="A54" s="424" t="s">
        <v>424</v>
      </c>
      <c r="B54" s="429"/>
      <c r="C54" s="229"/>
      <c r="D54" s="429"/>
      <c r="E54" s="106"/>
      <c r="F54" s="222">
        <v>58</v>
      </c>
      <c r="G54" s="392"/>
      <c r="H54" s="626"/>
      <c r="I54" s="393"/>
      <c r="J54" s="391"/>
      <c r="K54" s="408"/>
      <c r="L54" s="630"/>
      <c r="M54" s="409"/>
      <c r="N54" s="106"/>
      <c r="O54" s="106"/>
      <c r="P54" s="106"/>
      <c r="Q54" s="106"/>
      <c r="R54" s="106"/>
      <c r="S54" s="106"/>
      <c r="T54" s="106"/>
      <c r="U54" s="106"/>
    </row>
    <row r="55" spans="1:21" x14ac:dyDescent="0.25">
      <c r="A55" s="424" t="s">
        <v>425</v>
      </c>
      <c r="B55" s="429"/>
      <c r="C55" s="229"/>
      <c r="D55" s="429"/>
      <c r="E55" s="106"/>
      <c r="F55" s="222">
        <v>59</v>
      </c>
      <c r="G55" s="392"/>
      <c r="H55" s="626"/>
      <c r="I55" s="393"/>
      <c r="J55" s="391"/>
      <c r="K55" s="408"/>
      <c r="L55" s="630"/>
      <c r="M55" s="409"/>
      <c r="N55" s="106"/>
      <c r="O55" s="106"/>
      <c r="P55" s="106"/>
      <c r="Q55" s="106"/>
      <c r="R55" s="106"/>
      <c r="S55" s="106"/>
      <c r="T55" s="106"/>
      <c r="U55" s="106"/>
    </row>
    <row r="56" spans="1:21" x14ac:dyDescent="0.25">
      <c r="A56" s="424" t="s">
        <v>426</v>
      </c>
      <c r="B56" s="429"/>
      <c r="C56" s="229"/>
      <c r="D56" s="429"/>
      <c r="E56" s="106"/>
      <c r="F56" s="222">
        <v>60</v>
      </c>
      <c r="G56" s="392"/>
      <c r="H56" s="626"/>
      <c r="I56" s="393"/>
      <c r="J56" s="391"/>
      <c r="K56" s="408"/>
      <c r="L56" s="630"/>
      <c r="M56" s="409"/>
      <c r="N56" s="106"/>
      <c r="O56" s="106"/>
      <c r="P56" s="106"/>
      <c r="Q56" s="106"/>
      <c r="R56" s="106"/>
      <c r="S56" s="106"/>
      <c r="T56" s="106"/>
      <c r="U56" s="106"/>
    </row>
    <row r="57" spans="1:21" x14ac:dyDescent="0.25">
      <c r="A57" s="424" t="s">
        <v>427</v>
      </c>
      <c r="B57" s="429"/>
      <c r="C57" s="229"/>
      <c r="D57" s="429"/>
      <c r="E57" s="106"/>
      <c r="F57" s="222">
        <v>61</v>
      </c>
      <c r="G57" s="392"/>
      <c r="H57" s="626"/>
      <c r="I57" s="393"/>
      <c r="J57" s="391"/>
      <c r="K57" s="408"/>
      <c r="L57" s="630"/>
      <c r="M57" s="409"/>
      <c r="N57" s="106"/>
      <c r="O57" s="106"/>
      <c r="P57" s="106"/>
      <c r="Q57" s="106"/>
      <c r="R57" s="106"/>
      <c r="S57" s="106"/>
      <c r="T57" s="106"/>
      <c r="U57" s="106"/>
    </row>
    <row r="58" spans="1:21" x14ac:dyDescent="0.25">
      <c r="A58" s="424" t="s">
        <v>428</v>
      </c>
      <c r="B58" s="429"/>
      <c r="C58" s="229"/>
      <c r="D58" s="429"/>
      <c r="E58" s="106"/>
      <c r="F58" s="222">
        <v>62</v>
      </c>
      <c r="G58" s="392"/>
      <c r="H58" s="626"/>
      <c r="I58" s="393"/>
      <c r="J58" s="391"/>
      <c r="K58" s="408"/>
      <c r="L58" s="630"/>
      <c r="M58" s="409"/>
      <c r="N58" s="106"/>
      <c r="O58" s="106"/>
      <c r="P58" s="106"/>
      <c r="Q58" s="106"/>
      <c r="R58" s="106"/>
      <c r="S58" s="106"/>
      <c r="T58" s="106"/>
      <c r="U58" s="106"/>
    </row>
    <row r="59" spans="1:21" x14ac:dyDescent="0.25">
      <c r="A59" s="424" t="s">
        <v>429</v>
      </c>
      <c r="B59" s="429"/>
      <c r="C59" s="229"/>
      <c r="D59" s="429"/>
      <c r="E59" s="106"/>
      <c r="F59" s="222">
        <v>63</v>
      </c>
      <c r="G59" s="392"/>
      <c r="H59" s="626"/>
      <c r="I59" s="393"/>
      <c r="J59" s="391"/>
      <c r="K59" s="408"/>
      <c r="L59" s="630"/>
      <c r="M59" s="409"/>
      <c r="N59" s="106"/>
      <c r="O59" s="106"/>
      <c r="P59" s="106"/>
      <c r="Q59" s="106"/>
      <c r="R59" s="106"/>
      <c r="S59" s="106"/>
      <c r="T59" s="106"/>
      <c r="U59" s="106"/>
    </row>
    <row r="60" spans="1:21" x14ac:dyDescent="0.25">
      <c r="A60" s="424" t="s">
        <v>430</v>
      </c>
      <c r="B60" s="429"/>
      <c r="C60" s="229"/>
      <c r="D60" s="429"/>
      <c r="E60" s="106"/>
      <c r="F60" s="222">
        <v>64</v>
      </c>
      <c r="G60" s="392"/>
      <c r="H60" s="626"/>
      <c r="I60" s="393"/>
      <c r="J60" s="391"/>
      <c r="K60" s="408"/>
      <c r="L60" s="630"/>
      <c r="M60" s="409"/>
      <c r="N60" s="106"/>
      <c r="O60" s="106"/>
      <c r="P60" s="106"/>
      <c r="Q60" s="106"/>
      <c r="R60" s="106"/>
      <c r="S60" s="106"/>
      <c r="T60" s="106"/>
      <c r="U60" s="106"/>
    </row>
    <row r="61" spans="1:21" x14ac:dyDescent="0.25">
      <c r="A61" s="424" t="s">
        <v>431</v>
      </c>
      <c r="B61" s="429"/>
      <c r="C61" s="229"/>
      <c r="D61" s="429"/>
      <c r="E61" s="106"/>
      <c r="F61" s="222">
        <v>65</v>
      </c>
      <c r="G61" s="392"/>
      <c r="H61" s="626"/>
      <c r="I61" s="393"/>
      <c r="J61" s="391"/>
      <c r="K61" s="408"/>
      <c r="L61" s="630"/>
      <c r="M61" s="409"/>
      <c r="N61" s="106"/>
      <c r="O61" s="106"/>
      <c r="P61" s="106"/>
      <c r="Q61" s="106"/>
      <c r="R61" s="106"/>
      <c r="S61" s="106"/>
      <c r="T61" s="106"/>
      <c r="U61" s="106"/>
    </row>
    <row r="62" spans="1:21" x14ac:dyDescent="0.25">
      <c r="A62" s="424" t="s">
        <v>432</v>
      </c>
      <c r="B62" s="429"/>
      <c r="C62" s="229"/>
      <c r="D62" s="429"/>
      <c r="E62" s="106"/>
      <c r="F62" s="222">
        <v>66</v>
      </c>
      <c r="G62" s="392"/>
      <c r="H62" s="626"/>
      <c r="I62" s="393"/>
      <c r="J62" s="391"/>
      <c r="K62" s="408"/>
      <c r="L62" s="630"/>
      <c r="M62" s="409"/>
      <c r="N62" s="106"/>
      <c r="O62" s="106"/>
      <c r="P62" s="106"/>
      <c r="Q62" s="106"/>
      <c r="R62" s="106"/>
      <c r="S62" s="106"/>
      <c r="T62" s="106"/>
      <c r="U62" s="106"/>
    </row>
    <row r="63" spans="1:21" x14ac:dyDescent="0.25">
      <c r="A63" s="424" t="s">
        <v>433</v>
      </c>
      <c r="B63" s="429"/>
      <c r="C63" s="229"/>
      <c r="D63" s="429"/>
      <c r="E63" s="106"/>
      <c r="F63" s="222">
        <v>67</v>
      </c>
      <c r="G63" s="392"/>
      <c r="H63" s="626"/>
      <c r="I63" s="393"/>
      <c r="J63" s="391"/>
      <c r="K63" s="408"/>
      <c r="L63" s="630"/>
      <c r="M63" s="409"/>
      <c r="N63" s="106"/>
      <c r="O63" s="106"/>
      <c r="P63" s="106"/>
      <c r="Q63" s="106"/>
      <c r="R63" s="106"/>
      <c r="S63" s="106"/>
      <c r="T63" s="106"/>
      <c r="U63" s="106"/>
    </row>
    <row r="64" spans="1:21" x14ac:dyDescent="0.25">
      <c r="A64" s="424" t="s">
        <v>434</v>
      </c>
      <c r="B64" s="429"/>
      <c r="C64" s="229"/>
      <c r="D64" s="429"/>
      <c r="E64" s="106"/>
      <c r="F64" s="222">
        <v>68</v>
      </c>
      <c r="G64" s="392"/>
      <c r="H64" s="626"/>
      <c r="I64" s="393"/>
      <c r="J64" s="391"/>
      <c r="K64" s="408"/>
      <c r="L64" s="630"/>
      <c r="M64" s="409"/>
      <c r="N64" s="106"/>
      <c r="O64" s="106"/>
      <c r="P64" s="106"/>
      <c r="Q64" s="106"/>
      <c r="R64" s="106"/>
      <c r="S64" s="106"/>
      <c r="T64" s="106"/>
      <c r="U64" s="106"/>
    </row>
    <row r="65" spans="1:21" x14ac:dyDescent="0.25">
      <c r="A65" s="424" t="s">
        <v>435</v>
      </c>
      <c r="B65" s="429"/>
      <c r="C65" s="229"/>
      <c r="D65" s="429"/>
      <c r="E65" s="106"/>
      <c r="F65" s="222">
        <v>69</v>
      </c>
      <c r="G65" s="392"/>
      <c r="H65" s="626"/>
      <c r="I65" s="393"/>
      <c r="J65" s="391"/>
      <c r="K65" s="408"/>
      <c r="L65" s="630"/>
      <c r="M65" s="409"/>
      <c r="N65" s="106"/>
      <c r="O65" s="106"/>
      <c r="P65" s="106"/>
      <c r="Q65" s="106"/>
      <c r="R65" s="106"/>
      <c r="S65" s="106"/>
      <c r="T65" s="106"/>
      <c r="U65" s="106"/>
    </row>
    <row r="66" spans="1:21" ht="15.75" thickBot="1" x14ac:dyDescent="0.3">
      <c r="A66" s="425" t="s">
        <v>436</v>
      </c>
      <c r="B66" s="430"/>
      <c r="C66" s="229"/>
      <c r="D66" s="430"/>
      <c r="E66" s="106"/>
      <c r="F66" s="223" t="s">
        <v>358</v>
      </c>
      <c r="G66" s="394"/>
      <c r="H66" s="627"/>
      <c r="I66" s="395"/>
      <c r="J66" s="391"/>
      <c r="K66" s="410"/>
      <c r="L66" s="559"/>
      <c r="M66" s="411"/>
      <c r="N66" s="106"/>
      <c r="O66" s="106"/>
      <c r="P66" s="106"/>
      <c r="Q66" s="106"/>
      <c r="R66" s="106"/>
      <c r="S66" s="106"/>
      <c r="T66" s="106"/>
      <c r="U66" s="106"/>
    </row>
    <row r="67" spans="1:21" ht="15.75" thickBot="1" x14ac:dyDescent="0.3">
      <c r="A67" s="422" t="s">
        <v>356</v>
      </c>
      <c r="B67" s="428">
        <f>SUM(B15:B66)</f>
        <v>0</v>
      </c>
      <c r="C67" s="229"/>
      <c r="D67" s="428">
        <f>SUM(D15:D66)</f>
        <v>0</v>
      </c>
      <c r="E67" s="106"/>
      <c r="F67" s="233" t="s">
        <v>356</v>
      </c>
      <c r="G67" s="396">
        <f>SUM(G15:G66)</f>
        <v>0</v>
      </c>
      <c r="H67" s="628">
        <f t="shared" ref="H67:I67" si="1">SUM(H15:H66)</f>
        <v>0</v>
      </c>
      <c r="I67" s="397">
        <f t="shared" si="1"/>
        <v>0</v>
      </c>
      <c r="J67" s="391"/>
      <c r="K67" s="396">
        <f t="shared" ref="K67:M67" si="2">SUM(K15:K66)</f>
        <v>0</v>
      </c>
      <c r="L67" s="623">
        <f t="shared" si="2"/>
        <v>0</v>
      </c>
      <c r="M67" s="397">
        <f t="shared" si="2"/>
        <v>0</v>
      </c>
      <c r="N67" s="106"/>
    </row>
  </sheetData>
  <sheetProtection algorithmName="SHA-512" hashValue="gCWgi5u0TvnbZz0KnqaJhRpw3I01cAYp2vM/t49axYynS+ASYmFfaYoYuwFDYhk+FUkdik3GrCOBmqZt0Oc7YQ==" saltValue="zHN8tI4pHMqCuio9CjieSw==" spinCount="100000" sheet="1" objects="1" scenarios="1"/>
  <mergeCells count="19">
    <mergeCell ref="P13:R13"/>
    <mergeCell ref="S13:T13"/>
    <mergeCell ref="U13:U14"/>
    <mergeCell ref="P19:R19"/>
    <mergeCell ref="P17:R17"/>
    <mergeCell ref="P18:R18"/>
    <mergeCell ref="A9:M9"/>
    <mergeCell ref="A10:M10"/>
    <mergeCell ref="A12:D12"/>
    <mergeCell ref="F12:M12"/>
    <mergeCell ref="K13:M13"/>
    <mergeCell ref="I13:I14"/>
    <mergeCell ref="O12:U12"/>
    <mergeCell ref="A13:A14"/>
    <mergeCell ref="B13:B14"/>
    <mergeCell ref="D13:D14"/>
    <mergeCell ref="F13:F14"/>
    <mergeCell ref="G13:G14"/>
    <mergeCell ref="H13:H14"/>
  </mergeCells>
  <dataValidations count="1">
    <dataValidation type="whole" operator="greaterThanOrEqual" allowBlank="1" showInputMessage="1" showErrorMessage="1" error="Please enter a whole number greater than or equal to 0." sqref="D15:D66 B15:B66 G15:I66 K15:M66 P15:T19" xr:uid="{00000000-0002-0000-0C00-000000000000}">
      <formula1>0</formula1>
    </dataValidation>
  </dataValidations>
  <pageMargins left="0.7" right="0.7" top="0.75" bottom="0.75" header="0.3" footer="0.3"/>
  <pageSetup paperSize="5" scale="78"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O42"/>
  <sheetViews>
    <sheetView zoomScaleNormal="100" workbookViewId="0">
      <selection activeCell="J35" sqref="J35"/>
    </sheetView>
  </sheetViews>
  <sheetFormatPr defaultColWidth="9.140625" defaultRowHeight="15" x14ac:dyDescent="0.25"/>
  <cols>
    <col min="1" max="1" width="40.7109375" style="107" customWidth="1"/>
    <col min="2" max="7" width="12.7109375" style="107" customWidth="1"/>
    <col min="8" max="8" width="2.85546875" style="107" customWidth="1"/>
    <col min="9" max="9" width="40.7109375" style="107" customWidth="1"/>
    <col min="10" max="15" width="12.7109375" style="107" customWidth="1"/>
    <col min="16" max="16384" width="9.140625" style="107"/>
  </cols>
  <sheetData>
    <row r="1" spans="1:15" s="105" customFormat="1" ht="14.45" customHeight="1" x14ac:dyDescent="0.25"/>
    <row r="2" spans="1:15" s="105" customFormat="1" ht="14.45" customHeight="1" x14ac:dyDescent="0.25"/>
    <row r="3" spans="1:15" s="105" customFormat="1" ht="14.45" customHeight="1" x14ac:dyDescent="0.25"/>
    <row r="4" spans="1:15" s="105" customFormat="1" ht="14.45" customHeight="1" x14ac:dyDescent="0.25"/>
    <row r="5" spans="1:15" s="105" customFormat="1" ht="14.45" customHeight="1" x14ac:dyDescent="0.25"/>
    <row r="6" spans="1:15" s="105" customFormat="1" ht="14.45" customHeight="1" x14ac:dyDescent="0.25"/>
    <row r="7" spans="1:15" s="105" customFormat="1" ht="14.45" hidden="1" customHeight="1" x14ac:dyDescent="0.25"/>
    <row r="8" spans="1:15" s="105" customFormat="1" ht="14.45" hidden="1" customHeight="1" x14ac:dyDescent="0.25"/>
    <row r="9" spans="1:15" ht="18.75" x14ac:dyDescent="0.25">
      <c r="A9" s="1073" t="s">
        <v>226</v>
      </c>
      <c r="B9" s="1073"/>
      <c r="C9" s="1073"/>
      <c r="D9" s="1073"/>
      <c r="E9" s="106"/>
      <c r="F9" s="106"/>
      <c r="G9" s="106"/>
      <c r="H9" s="106"/>
      <c r="I9" s="106"/>
      <c r="J9" s="106"/>
      <c r="K9" s="106"/>
      <c r="L9" s="106"/>
      <c r="M9" s="106"/>
      <c r="N9" s="106"/>
      <c r="O9" s="106"/>
    </row>
    <row r="10" spans="1:15" ht="33" customHeight="1" x14ac:dyDescent="0.25">
      <c r="A10" s="1145" t="s">
        <v>591</v>
      </c>
      <c r="B10" s="1145"/>
      <c r="C10" s="1145"/>
      <c r="D10" s="1145"/>
      <c r="E10" s="1145"/>
      <c r="F10" s="1145"/>
      <c r="G10" s="1145"/>
      <c r="H10" s="106"/>
      <c r="I10" s="106"/>
      <c r="J10" s="106"/>
      <c r="K10" s="106"/>
      <c r="L10" s="106"/>
      <c r="M10" s="106"/>
      <c r="N10" s="106"/>
      <c r="O10" s="106"/>
    </row>
    <row r="11" spans="1:15" ht="15.75" thickBot="1" x14ac:dyDescent="0.3">
      <c r="A11" s="106"/>
      <c r="B11" s="106"/>
      <c r="C11" s="106"/>
      <c r="D11" s="106"/>
      <c r="E11" s="106"/>
      <c r="F11" s="106"/>
      <c r="G11" s="106"/>
      <c r="H11" s="106"/>
      <c r="I11" s="106"/>
      <c r="J11" s="106"/>
      <c r="K11" s="106"/>
      <c r="L11" s="106"/>
      <c r="M11" s="106"/>
      <c r="N11" s="106"/>
      <c r="O11" s="106"/>
    </row>
    <row r="12" spans="1:15" x14ac:dyDescent="0.25">
      <c r="A12" s="871" t="s">
        <v>624</v>
      </c>
      <c r="B12" s="873" t="str">
        <f>Home!J23</f>
        <v/>
      </c>
      <c r="C12" s="1035" t="s">
        <v>636</v>
      </c>
      <c r="D12" s="1108"/>
      <c r="E12" s="1108"/>
      <c r="F12" s="1108"/>
      <c r="G12" s="777"/>
      <c r="H12" s="777"/>
      <c r="I12" s="777"/>
      <c r="J12" s="777"/>
      <c r="K12" s="777"/>
      <c r="L12" s="777"/>
      <c r="M12" s="777"/>
      <c r="N12" s="777"/>
      <c r="O12" s="777"/>
    </row>
    <row r="13" spans="1:15" ht="15.75" thickBot="1" x14ac:dyDescent="0.3">
      <c r="A13" s="872" t="s">
        <v>625</v>
      </c>
      <c r="B13" s="874" t="str">
        <f>Home!J24</f>
        <v/>
      </c>
      <c r="C13" s="1035" t="s">
        <v>636</v>
      </c>
      <c r="D13" s="1108"/>
      <c r="E13" s="1108"/>
      <c r="F13" s="1108"/>
      <c r="G13" s="777"/>
      <c r="H13" s="777"/>
      <c r="I13" s="777"/>
      <c r="J13" s="777"/>
      <c r="K13" s="777"/>
      <c r="L13" s="777"/>
      <c r="M13" s="777"/>
      <c r="N13" s="777"/>
      <c r="O13" s="777"/>
    </row>
    <row r="14" spans="1:15" ht="15.75" thickBot="1" x14ac:dyDescent="0.3">
      <c r="A14" s="777"/>
      <c r="B14" s="777"/>
      <c r="C14" s="777"/>
      <c r="D14" s="777"/>
      <c r="E14" s="777"/>
      <c r="F14" s="777"/>
      <c r="G14" s="777"/>
      <c r="H14" s="777"/>
      <c r="I14" s="777"/>
      <c r="J14" s="777"/>
      <c r="K14" s="777"/>
      <c r="L14" s="777"/>
      <c r="M14" s="777"/>
      <c r="N14" s="777"/>
      <c r="O14" s="777"/>
    </row>
    <row r="15" spans="1:15" ht="15" customHeight="1" x14ac:dyDescent="0.25">
      <c r="A15" s="131"/>
      <c r="B15" s="1131" t="s">
        <v>32</v>
      </c>
      <c r="C15" s="1132"/>
      <c r="D15" s="1133"/>
      <c r="E15" s="1134" t="s">
        <v>31</v>
      </c>
      <c r="F15" s="1135"/>
      <c r="G15" s="1136"/>
      <c r="H15" s="106"/>
      <c r="I15" s="134"/>
      <c r="J15" s="1131" t="s">
        <v>32</v>
      </c>
      <c r="K15" s="1132"/>
      <c r="L15" s="1133"/>
      <c r="M15" s="1134" t="s">
        <v>31</v>
      </c>
      <c r="N15" s="1135"/>
      <c r="O15" s="1136"/>
    </row>
    <row r="16" spans="1:15" ht="38.25" customHeight="1" x14ac:dyDescent="0.25">
      <c r="A16" s="595" t="s">
        <v>686</v>
      </c>
      <c r="B16" s="838" t="s">
        <v>243</v>
      </c>
      <c r="C16" s="839" t="s">
        <v>242</v>
      </c>
      <c r="D16" s="840" t="s">
        <v>241</v>
      </c>
      <c r="E16" s="845" t="s">
        <v>243</v>
      </c>
      <c r="F16" s="846" t="s">
        <v>242</v>
      </c>
      <c r="G16" s="848" t="s">
        <v>241</v>
      </c>
      <c r="H16" s="106"/>
      <c r="I16" s="593" t="s">
        <v>687</v>
      </c>
      <c r="J16" s="838" t="s">
        <v>243</v>
      </c>
      <c r="K16" s="839" t="s">
        <v>242</v>
      </c>
      <c r="L16" s="840" t="s">
        <v>241</v>
      </c>
      <c r="M16" s="845" t="s">
        <v>243</v>
      </c>
      <c r="N16" s="846" t="s">
        <v>242</v>
      </c>
      <c r="O16" s="848" t="s">
        <v>241</v>
      </c>
    </row>
    <row r="17" spans="1:15" ht="15.75" thickBot="1" x14ac:dyDescent="0.3">
      <c r="A17" s="133"/>
      <c r="B17" s="141" t="s">
        <v>199</v>
      </c>
      <c r="C17" s="142" t="s">
        <v>199</v>
      </c>
      <c r="D17" s="143" t="s">
        <v>199</v>
      </c>
      <c r="E17" s="141" t="s">
        <v>199</v>
      </c>
      <c r="F17" s="142" t="s">
        <v>199</v>
      </c>
      <c r="G17" s="144" t="s">
        <v>199</v>
      </c>
      <c r="H17" s="106"/>
      <c r="I17" s="135"/>
      <c r="J17" s="136" t="s">
        <v>253</v>
      </c>
      <c r="K17" s="137" t="s">
        <v>253</v>
      </c>
      <c r="L17" s="138" t="s">
        <v>253</v>
      </c>
      <c r="M17" s="136" t="s">
        <v>253</v>
      </c>
      <c r="N17" s="137" t="s">
        <v>253</v>
      </c>
      <c r="O17" s="139" t="s">
        <v>253</v>
      </c>
    </row>
    <row r="18" spans="1:15" ht="30" customHeight="1" thickBot="1" x14ac:dyDescent="0.3">
      <c r="A18" s="145" t="s">
        <v>377</v>
      </c>
      <c r="B18" s="322" t="str">
        <f>IF(SUM(B19:B21)=0,"",SUM(B19:B21))</f>
        <v/>
      </c>
      <c r="C18" s="323" t="str">
        <f t="shared" ref="C18:G18" si="0">IF(SUM(C19:C21)=0,"",SUM(C19:C21))</f>
        <v/>
      </c>
      <c r="D18" s="324" t="str">
        <f t="shared" si="0"/>
        <v/>
      </c>
      <c r="E18" s="325" t="str">
        <f t="shared" si="0"/>
        <v/>
      </c>
      <c r="F18" s="323" t="str">
        <f t="shared" si="0"/>
        <v/>
      </c>
      <c r="G18" s="326" t="str">
        <f t="shared" si="0"/>
        <v/>
      </c>
      <c r="H18" s="106"/>
      <c r="I18" s="176" t="s">
        <v>246</v>
      </c>
      <c r="J18" s="655">
        <f>'A1'!AV17+'A4'!AW17</f>
        <v>0</v>
      </c>
      <c r="K18" s="656">
        <f>SUM('C1'!I17:I196)+SUM('C1'!X7:IX196)</f>
        <v>0</v>
      </c>
      <c r="L18" s="657">
        <f>'B1'!AE17</f>
        <v>0</v>
      </c>
      <c r="M18" s="658">
        <f>'A1'!AT17+'A4'!AU17</f>
        <v>0</v>
      </c>
      <c r="N18" s="656">
        <f>SUM('C1'!H17:H196)+SUM('C1'!V17:V196)</f>
        <v>0</v>
      </c>
      <c r="O18" s="659">
        <f>'B1'!AC17</f>
        <v>0</v>
      </c>
    </row>
    <row r="19" spans="1:15" ht="30" customHeight="1" x14ac:dyDescent="0.25">
      <c r="A19" s="591" t="s">
        <v>244</v>
      </c>
      <c r="B19" s="327"/>
      <c r="C19" s="328"/>
      <c r="D19" s="329"/>
      <c r="E19" s="330"/>
      <c r="F19" s="328"/>
      <c r="G19" s="331"/>
      <c r="H19" s="106"/>
      <c r="I19" s="149" t="s">
        <v>247</v>
      </c>
      <c r="J19" s="660">
        <f>'A1'!AV18+'A4'!AW18+'A1'!AV19+'A4'!AW19+'A1'!AV20+'A4'!AW20</f>
        <v>0</v>
      </c>
      <c r="K19" s="661">
        <v>0</v>
      </c>
      <c r="L19" s="662">
        <f>'B1'!AE18+'B1'!AE19+'B1'!AE20</f>
        <v>0</v>
      </c>
      <c r="M19" s="663">
        <f>'A1'!AT18+'A4'!AU18+'A1'!AT19+'A4'!AU19+'A1'!AT20+'A4'!AU20</f>
        <v>0</v>
      </c>
      <c r="N19" s="661">
        <v>0</v>
      </c>
      <c r="O19" s="664">
        <f>'B1'!AC18+'B1'!AC19+'B1'!AC20</f>
        <v>0</v>
      </c>
    </row>
    <row r="20" spans="1:15" ht="30" customHeight="1" x14ac:dyDescent="0.25">
      <c r="A20" s="591" t="s">
        <v>245</v>
      </c>
      <c r="B20" s="327"/>
      <c r="C20" s="328"/>
      <c r="D20" s="329"/>
      <c r="E20" s="330"/>
      <c r="F20" s="328"/>
      <c r="G20" s="331"/>
      <c r="H20" s="106"/>
      <c r="I20" s="596" t="s">
        <v>527</v>
      </c>
      <c r="J20" s="665">
        <f>'A1'!AV19+'A4'!AW19</f>
        <v>0</v>
      </c>
      <c r="K20" s="650">
        <v>0</v>
      </c>
      <c r="L20" s="666">
        <f>'B1'!AE19</f>
        <v>0</v>
      </c>
      <c r="M20" s="667">
        <f>'A1'!AT19+'A4'!AU19</f>
        <v>0</v>
      </c>
      <c r="N20" s="650">
        <v>0</v>
      </c>
      <c r="O20" s="668">
        <f>'B1'!AC19</f>
        <v>0</v>
      </c>
    </row>
    <row r="21" spans="1:15" ht="30" customHeight="1" thickBot="1" x14ac:dyDescent="0.3">
      <c r="A21" s="597" t="s">
        <v>529</v>
      </c>
      <c r="B21" s="332"/>
      <c r="C21" s="333"/>
      <c r="D21" s="334"/>
      <c r="E21" s="335"/>
      <c r="F21" s="333"/>
      <c r="G21" s="336"/>
      <c r="H21" s="106"/>
      <c r="I21" s="597" t="s">
        <v>528</v>
      </c>
      <c r="J21" s="669">
        <f>'A1'!AV20+'A4'!AW20</f>
        <v>0</v>
      </c>
      <c r="K21" s="651">
        <v>0</v>
      </c>
      <c r="L21" s="670">
        <f>'B1'!AE20</f>
        <v>0</v>
      </c>
      <c r="M21" s="671">
        <f>'A1'!AT20+'A4'!AU20</f>
        <v>0</v>
      </c>
      <c r="N21" s="651">
        <v>0</v>
      </c>
      <c r="O21" s="672">
        <f>'B1'!AC20</f>
        <v>0</v>
      </c>
    </row>
    <row r="22" spans="1:15" ht="15.75" thickBot="1" x14ac:dyDescent="0.3">
      <c r="A22" s="106"/>
      <c r="B22" s="106"/>
      <c r="C22" s="106"/>
      <c r="D22" s="106"/>
      <c r="E22" s="106"/>
      <c r="F22" s="106"/>
      <c r="G22" s="106"/>
      <c r="H22" s="106"/>
      <c r="I22" s="106"/>
      <c r="J22" s="106"/>
      <c r="K22" s="106"/>
      <c r="L22" s="106"/>
      <c r="M22" s="106"/>
      <c r="N22" s="106"/>
      <c r="O22" s="106"/>
    </row>
    <row r="23" spans="1:15" ht="15" customHeight="1" x14ac:dyDescent="0.25">
      <c r="A23" s="131"/>
      <c r="B23" s="1131" t="s">
        <v>32</v>
      </c>
      <c r="C23" s="1132"/>
      <c r="D23" s="1133"/>
      <c r="E23" s="1134" t="s">
        <v>31</v>
      </c>
      <c r="F23" s="1135"/>
      <c r="G23" s="1136"/>
      <c r="H23" s="106"/>
      <c r="I23" s="519"/>
      <c r="J23" s="1140" t="s">
        <v>32</v>
      </c>
      <c r="K23" s="1141"/>
      <c r="L23" s="1142"/>
      <c r="M23" s="1137" t="s">
        <v>31</v>
      </c>
      <c r="N23" s="1138"/>
      <c r="O23" s="1139"/>
    </row>
    <row r="24" spans="1:15" ht="38.25" customHeight="1" x14ac:dyDescent="0.25">
      <c r="A24" s="595" t="s">
        <v>688</v>
      </c>
      <c r="B24" s="838" t="s">
        <v>243</v>
      </c>
      <c r="C24" s="839" t="s">
        <v>242</v>
      </c>
      <c r="D24" s="840" t="s">
        <v>241</v>
      </c>
      <c r="E24" s="845" t="s">
        <v>243</v>
      </c>
      <c r="F24" s="846" t="s">
        <v>242</v>
      </c>
      <c r="G24" s="848" t="s">
        <v>241</v>
      </c>
      <c r="H24" s="106"/>
      <c r="I24" s="594" t="s">
        <v>689</v>
      </c>
      <c r="J24" s="841" t="s">
        <v>243</v>
      </c>
      <c r="K24" s="842" t="s">
        <v>242</v>
      </c>
      <c r="L24" s="843" t="s">
        <v>241</v>
      </c>
      <c r="M24" s="849" t="s">
        <v>243</v>
      </c>
      <c r="N24" s="850" t="s">
        <v>242</v>
      </c>
      <c r="O24" s="851" t="s">
        <v>241</v>
      </c>
    </row>
    <row r="25" spans="1:15" ht="15" customHeight="1" thickBot="1" x14ac:dyDescent="0.3">
      <c r="A25" s="133"/>
      <c r="B25" s="141" t="s">
        <v>199</v>
      </c>
      <c r="C25" s="142" t="s">
        <v>199</v>
      </c>
      <c r="D25" s="143" t="s">
        <v>199</v>
      </c>
      <c r="E25" s="136" t="s">
        <v>199</v>
      </c>
      <c r="F25" s="137" t="s">
        <v>199</v>
      </c>
      <c r="G25" s="139" t="s">
        <v>199</v>
      </c>
      <c r="H25" s="106"/>
      <c r="I25" s="520"/>
      <c r="J25" s="521" t="s">
        <v>253</v>
      </c>
      <c r="K25" s="522" t="s">
        <v>253</v>
      </c>
      <c r="L25" s="523" t="s">
        <v>253</v>
      </c>
      <c r="M25" s="521" t="s">
        <v>253</v>
      </c>
      <c r="N25" s="522" t="s">
        <v>253</v>
      </c>
      <c r="O25" s="524" t="s">
        <v>253</v>
      </c>
    </row>
    <row r="26" spans="1:15" ht="30" customHeight="1" x14ac:dyDescent="0.25">
      <c r="A26" s="145" t="s">
        <v>377</v>
      </c>
      <c r="B26" s="322" t="str">
        <f>IF(SUM(B27:B31)=0,"",SUM(B27:B31))</f>
        <v/>
      </c>
      <c r="C26" s="323" t="str">
        <f t="shared" ref="C26:G26" si="1">IF(SUM(C27:C31)=0,"",SUM(C27:C31))</f>
        <v/>
      </c>
      <c r="D26" s="324" t="str">
        <f t="shared" si="1"/>
        <v/>
      </c>
      <c r="E26" s="325" t="str">
        <f t="shared" si="1"/>
        <v/>
      </c>
      <c r="F26" s="323" t="str">
        <f t="shared" si="1"/>
        <v/>
      </c>
      <c r="G26" s="326" t="str">
        <f t="shared" si="1"/>
        <v/>
      </c>
      <c r="H26" s="106"/>
      <c r="I26" s="930" t="s">
        <v>700</v>
      </c>
      <c r="J26" s="248"/>
      <c r="K26" s="274"/>
      <c r="L26" s="249"/>
      <c r="M26" s="248"/>
      <c r="N26" s="274"/>
      <c r="O26" s="249"/>
    </row>
    <row r="27" spans="1:15" ht="30" customHeight="1" x14ac:dyDescent="0.25">
      <c r="A27" s="591" t="s">
        <v>248</v>
      </c>
      <c r="B27" s="327"/>
      <c r="C27" s="328"/>
      <c r="D27" s="329"/>
      <c r="E27" s="330"/>
      <c r="F27" s="328"/>
      <c r="G27" s="331"/>
      <c r="H27" s="106"/>
      <c r="I27" s="931" t="s">
        <v>701</v>
      </c>
      <c r="J27" s="945"/>
      <c r="K27" s="946"/>
      <c r="L27" s="947"/>
      <c r="M27" s="945"/>
      <c r="N27" s="948"/>
      <c r="O27" s="947"/>
    </row>
    <row r="28" spans="1:15" ht="30" customHeight="1" x14ac:dyDescent="0.25">
      <c r="A28" s="591" t="s">
        <v>249</v>
      </c>
      <c r="B28" s="327"/>
      <c r="C28" s="328"/>
      <c r="D28" s="329"/>
      <c r="E28" s="330"/>
      <c r="F28" s="328"/>
      <c r="G28" s="331"/>
      <c r="H28" s="106"/>
      <c r="I28" s="592" t="s">
        <v>465</v>
      </c>
      <c r="J28" s="250"/>
      <c r="K28" s="277"/>
      <c r="L28" s="251"/>
      <c r="M28" s="276"/>
      <c r="N28" s="277"/>
      <c r="O28" s="251"/>
    </row>
    <row r="29" spans="1:15" ht="30" customHeight="1" x14ac:dyDescent="0.25">
      <c r="A29" s="591" t="s">
        <v>251</v>
      </c>
      <c r="B29" s="327"/>
      <c r="C29" s="328"/>
      <c r="D29" s="329"/>
      <c r="E29" s="330"/>
      <c r="F29" s="328"/>
      <c r="G29" s="331"/>
      <c r="H29" s="106"/>
      <c r="I29" s="599" t="s">
        <v>467</v>
      </c>
      <c r="J29" s="250"/>
      <c r="K29" s="277"/>
      <c r="L29" s="251"/>
      <c r="M29" s="276"/>
      <c r="N29" s="277"/>
      <c r="O29" s="251"/>
    </row>
    <row r="30" spans="1:15" ht="30" customHeight="1" x14ac:dyDescent="0.25">
      <c r="A30" s="591" t="s">
        <v>250</v>
      </c>
      <c r="B30" s="327"/>
      <c r="C30" s="328"/>
      <c r="D30" s="329"/>
      <c r="E30" s="330"/>
      <c r="F30" s="328"/>
      <c r="G30" s="331"/>
      <c r="H30" s="106"/>
      <c r="I30" s="592" t="s">
        <v>526</v>
      </c>
      <c r="J30" s="250"/>
      <c r="K30" s="277"/>
      <c r="L30" s="251"/>
      <c r="M30" s="276"/>
      <c r="N30" s="277"/>
      <c r="O30" s="251"/>
    </row>
    <row r="31" spans="1:15" ht="30" customHeight="1" thickBot="1" x14ac:dyDescent="0.3">
      <c r="A31" s="591" t="s">
        <v>252</v>
      </c>
      <c r="B31" s="332"/>
      <c r="C31" s="333"/>
      <c r="D31" s="334"/>
      <c r="E31" s="335"/>
      <c r="F31" s="333"/>
      <c r="G31" s="336"/>
      <c r="H31" s="106"/>
      <c r="I31" s="592" t="s">
        <v>464</v>
      </c>
      <c r="J31" s="250"/>
      <c r="K31" s="277"/>
      <c r="L31" s="251"/>
      <c r="M31" s="276"/>
      <c r="N31" s="277"/>
      <c r="O31" s="251"/>
    </row>
    <row r="32" spans="1:15" ht="30" customHeight="1" thickBot="1" x14ac:dyDescent="0.3">
      <c r="A32" s="928"/>
      <c r="B32" s="929"/>
      <c r="C32" s="929"/>
      <c r="D32" s="929"/>
      <c r="E32" s="929"/>
      <c r="F32" s="929"/>
      <c r="G32" s="929"/>
      <c r="H32" s="777"/>
      <c r="I32" s="866" t="s">
        <v>635</v>
      </c>
      <c r="J32" s="867"/>
      <c r="K32" s="868"/>
      <c r="L32" s="869"/>
      <c r="M32" s="870"/>
      <c r="N32" s="868"/>
      <c r="O32" s="869"/>
    </row>
    <row r="33" spans="1:15" ht="15.75" thickBot="1" x14ac:dyDescent="0.3">
      <c r="A33" s="106"/>
      <c r="B33" s="106"/>
      <c r="C33" s="106"/>
      <c r="D33" s="106"/>
      <c r="E33" s="106"/>
      <c r="F33" s="106"/>
      <c r="G33" s="106"/>
      <c r="H33" s="106"/>
      <c r="I33" s="106"/>
      <c r="J33" s="106"/>
      <c r="K33" s="106"/>
      <c r="L33" s="106"/>
      <c r="M33" s="106"/>
      <c r="N33" s="106"/>
      <c r="O33" s="106"/>
    </row>
    <row r="34" spans="1:15" ht="15" customHeight="1" x14ac:dyDescent="0.25">
      <c r="A34" s="131"/>
      <c r="B34" s="1131" t="s">
        <v>32</v>
      </c>
      <c r="C34" s="1132"/>
      <c r="D34" s="1133"/>
      <c r="E34" s="1134" t="s">
        <v>31</v>
      </c>
      <c r="F34" s="1135"/>
      <c r="G34" s="1136"/>
      <c r="H34" s="106"/>
      <c r="I34" s="519"/>
      <c r="J34" s="1140" t="s">
        <v>32</v>
      </c>
      <c r="K34" s="1141"/>
      <c r="L34" s="1143"/>
      <c r="M34" s="1144" t="s">
        <v>31</v>
      </c>
      <c r="N34" s="1138"/>
      <c r="O34" s="1139"/>
    </row>
    <row r="35" spans="1:15" ht="38.25" customHeight="1" x14ac:dyDescent="0.25">
      <c r="A35" s="595" t="s">
        <v>690</v>
      </c>
      <c r="B35" s="838" t="s">
        <v>243</v>
      </c>
      <c r="C35" s="839" t="s">
        <v>242</v>
      </c>
      <c r="D35" s="840" t="s">
        <v>241</v>
      </c>
      <c r="E35" s="845" t="s">
        <v>243</v>
      </c>
      <c r="F35" s="846" t="s">
        <v>242</v>
      </c>
      <c r="G35" s="848" t="s">
        <v>241</v>
      </c>
      <c r="H35" s="106"/>
      <c r="I35" s="594" t="s">
        <v>466</v>
      </c>
      <c r="J35" s="841" t="s">
        <v>243</v>
      </c>
      <c r="K35" s="842" t="s">
        <v>242</v>
      </c>
      <c r="L35" s="927" t="s">
        <v>241</v>
      </c>
      <c r="M35" s="924" t="s">
        <v>243</v>
      </c>
      <c r="N35" s="850" t="s">
        <v>242</v>
      </c>
      <c r="O35" s="851" t="s">
        <v>241</v>
      </c>
    </row>
    <row r="36" spans="1:15" ht="15.75" thickBot="1" x14ac:dyDescent="0.3">
      <c r="A36" s="133"/>
      <c r="B36" s="141" t="s">
        <v>199</v>
      </c>
      <c r="C36" s="142"/>
      <c r="D36" s="143"/>
      <c r="E36" s="136" t="s">
        <v>199</v>
      </c>
      <c r="F36" s="137"/>
      <c r="G36" s="139"/>
      <c r="H36" s="106"/>
      <c r="I36" s="588"/>
      <c r="J36" s="521" t="s">
        <v>34</v>
      </c>
      <c r="K36" s="522" t="s">
        <v>34</v>
      </c>
      <c r="L36" s="524" t="s">
        <v>34</v>
      </c>
      <c r="M36" s="925" t="s">
        <v>34</v>
      </c>
      <c r="N36" s="522" t="s">
        <v>34</v>
      </c>
      <c r="O36" s="524" t="s">
        <v>34</v>
      </c>
    </row>
    <row r="37" spans="1:15" ht="30" customHeight="1" x14ac:dyDescent="0.25">
      <c r="A37" s="145" t="s">
        <v>377</v>
      </c>
      <c r="B37" s="322" t="str">
        <f>IF(SUM(B38:B42)=0,"",SUM(B38:B42))</f>
        <v/>
      </c>
      <c r="C37" s="323" t="str">
        <f t="shared" ref="C37:G37" si="2">IF(SUM(C38:C42)=0,"",SUM(C38:C42))</f>
        <v/>
      </c>
      <c r="D37" s="324" t="str">
        <f t="shared" si="2"/>
        <v/>
      </c>
      <c r="E37" s="325" t="str">
        <f t="shared" si="2"/>
        <v/>
      </c>
      <c r="F37" s="323" t="str">
        <f t="shared" si="2"/>
        <v/>
      </c>
      <c r="G37" s="326" t="str">
        <f t="shared" si="2"/>
        <v/>
      </c>
      <c r="H37" s="106"/>
      <c r="I37" s="919" t="s">
        <v>698</v>
      </c>
      <c r="J37" s="921"/>
      <c r="K37" s="922"/>
      <c r="L37" s="923"/>
      <c r="M37" s="926"/>
      <c r="N37" s="922"/>
      <c r="O37" s="923"/>
    </row>
    <row r="38" spans="1:15" ht="30" customHeight="1" thickBot="1" x14ac:dyDescent="0.3">
      <c r="A38" s="384"/>
      <c r="B38" s="327"/>
      <c r="C38" s="412"/>
      <c r="D38" s="413"/>
      <c r="E38" s="330"/>
      <c r="F38" s="412"/>
      <c r="G38" s="416"/>
      <c r="H38" s="551"/>
      <c r="I38" s="920" t="s">
        <v>699</v>
      </c>
      <c r="J38" s="238"/>
      <c r="K38" s="552"/>
      <c r="L38" s="298"/>
      <c r="M38" s="553"/>
      <c r="N38" s="552"/>
      <c r="O38" s="298"/>
    </row>
    <row r="39" spans="1:15" ht="30" customHeight="1" x14ac:dyDescent="0.25">
      <c r="A39" s="384"/>
      <c r="B39" s="327"/>
      <c r="C39" s="412"/>
      <c r="D39" s="413"/>
      <c r="E39" s="330"/>
      <c r="F39" s="412"/>
      <c r="G39" s="416"/>
      <c r="H39" s="551"/>
      <c r="I39" s="106"/>
      <c r="J39" s="106"/>
      <c r="K39" s="106"/>
      <c r="L39" s="106"/>
      <c r="M39" s="106"/>
      <c r="N39" s="106"/>
      <c r="O39" s="106"/>
    </row>
    <row r="40" spans="1:15" ht="30" customHeight="1" x14ac:dyDescent="0.25">
      <c r="A40" s="384"/>
      <c r="B40" s="327"/>
      <c r="C40" s="412"/>
      <c r="D40" s="413"/>
      <c r="E40" s="330"/>
      <c r="F40" s="412"/>
      <c r="G40" s="416"/>
      <c r="H40" s="551"/>
      <c r="I40" s="106"/>
      <c r="J40" s="106"/>
      <c r="K40" s="106"/>
      <c r="L40" s="106"/>
      <c r="M40" s="106"/>
      <c r="N40" s="106"/>
      <c r="O40" s="106"/>
    </row>
    <row r="41" spans="1:15" ht="30" customHeight="1" x14ac:dyDescent="0.25">
      <c r="A41" s="384"/>
      <c r="B41" s="327"/>
      <c r="C41" s="412"/>
      <c r="D41" s="413"/>
      <c r="E41" s="330"/>
      <c r="F41" s="412"/>
      <c r="G41" s="416"/>
      <c r="H41" s="551"/>
      <c r="I41" s="106"/>
      <c r="J41" s="106"/>
      <c r="K41" s="106"/>
      <c r="L41" s="106"/>
      <c r="M41" s="106"/>
      <c r="N41" s="106"/>
      <c r="O41" s="106"/>
    </row>
    <row r="42" spans="1:15" ht="30" customHeight="1" thickBot="1" x14ac:dyDescent="0.3">
      <c r="A42" s="418"/>
      <c r="B42" s="332"/>
      <c r="C42" s="414"/>
      <c r="D42" s="415"/>
      <c r="E42" s="335"/>
      <c r="F42" s="414"/>
      <c r="G42" s="417"/>
      <c r="H42" s="551"/>
      <c r="I42" s="106"/>
      <c r="J42" s="106"/>
      <c r="K42" s="106"/>
      <c r="L42" s="106"/>
      <c r="M42" s="106"/>
      <c r="N42" s="106"/>
      <c r="O42" s="106"/>
    </row>
  </sheetData>
  <sheetProtection algorithmName="SHA-512" hashValue="4EZp2imOrj8B2g4MDRqTOZnP5C/i7XipgpBUS+6LLFJ1VipJ6Lttow/d9+qw/EtqZ/x4aq8eXG9DHnAD1yhrLg==" saltValue="8HVp8pEztXiO4xv0CrjMCg==" spinCount="100000" sheet="1" objects="1" scenarios="1"/>
  <mergeCells count="16">
    <mergeCell ref="A9:D9"/>
    <mergeCell ref="B23:D23"/>
    <mergeCell ref="E23:G23"/>
    <mergeCell ref="B15:D15"/>
    <mergeCell ref="E15:G15"/>
    <mergeCell ref="A10:G10"/>
    <mergeCell ref="C12:F12"/>
    <mergeCell ref="C13:F13"/>
    <mergeCell ref="J15:L15"/>
    <mergeCell ref="M15:O15"/>
    <mergeCell ref="B34:D34"/>
    <mergeCell ref="E34:G34"/>
    <mergeCell ref="M23:O23"/>
    <mergeCell ref="J23:L23"/>
    <mergeCell ref="J34:L34"/>
    <mergeCell ref="M34:O34"/>
  </mergeCells>
  <conditionalFormatting sqref="B38:B42">
    <cfRule type="expression" dxfId="42" priority="10">
      <formula>IF(AND(NOT(ISBLANK(A38)),ISBLANK(B38),ISBLANK(E38)),TRUE,FALSE)</formula>
    </cfRule>
  </conditionalFormatting>
  <conditionalFormatting sqref="E38:E42">
    <cfRule type="expression" dxfId="41" priority="9">
      <formula>IF(AND(NOT(ISBLANK(A38)),ISBLANK(B38),ISBLANK(E38)),TRUE,FALSE)</formula>
    </cfRule>
  </conditionalFormatting>
  <conditionalFormatting sqref="J38:O38">
    <cfRule type="expression" dxfId="40" priority="2">
      <formula>IF(AND(J26&gt;0,J38=0),TRUE,FALSE)</formula>
    </cfRule>
  </conditionalFormatting>
  <conditionalFormatting sqref="J26:O26">
    <cfRule type="expression" dxfId="39" priority="1">
      <formula>IF(AND(J26=0,J37&gt;0),TRUE,FALSE)</formula>
    </cfRule>
  </conditionalFormatting>
  <dataValidations count="4">
    <dataValidation type="whole" operator="greaterThanOrEqual" allowBlank="1" showInputMessage="1" showErrorMessage="1" error="Please enter a whole number greater than or equal to 0." sqref="B19:G21 B27:G32 B38:G42" xr:uid="{00000000-0002-0000-0D00-000000000000}">
      <formula1>0</formula1>
    </dataValidation>
    <dataValidation type="decimal" operator="greaterThanOrEqual" allowBlank="1" showInputMessage="1" showErrorMessage="1" error="Please enter a number greater than or equal to 0.0." sqref="K20:K21 N20:N21 J28:O32 J26:O26" xr:uid="{00000000-0002-0000-0D00-000001000000}">
      <formula1>0</formula1>
    </dataValidation>
    <dataValidation type="list" errorStyle="information" allowBlank="1" showInputMessage="1" sqref="A38:A42" xr:uid="{00000000-0002-0000-0D00-000002000000}">
      <formula1>ListUnion</formula1>
    </dataValidation>
    <dataValidation type="decimal" operator="greaterThanOrEqual" allowBlank="1" showInputMessage="1" showErrorMessage="1" error="Please enter a dollar amount greater than or equal to $0.00." sqref="J37:O38" xr:uid="{00000000-0002-0000-0D00-000003000000}">
      <formula1>0</formula1>
    </dataValidation>
  </dataValidations>
  <pageMargins left="0.7" right="0.7" top="0.75" bottom="0.75" header="0.3" footer="0.3"/>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0AE3C6A2-DD94-4F40-9D14-1CBA5C6AB5A0}">
            <xm:f>IF(AND(J32=0,'D2'!C22&gt;0),TRUE,FALSE)</xm:f>
            <x14:dxf>
              <fill>
                <patternFill>
                  <bgColor rgb="FFFF0000"/>
                </patternFill>
              </fill>
            </x14:dxf>
          </x14:cfRule>
          <xm:sqref>J32:O32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H42"/>
  <sheetViews>
    <sheetView zoomScaleNormal="100" workbookViewId="0">
      <selection activeCell="D22" sqref="D22"/>
    </sheetView>
  </sheetViews>
  <sheetFormatPr defaultColWidth="9.140625" defaultRowHeight="15" x14ac:dyDescent="0.25"/>
  <cols>
    <col min="1" max="1" width="13.7109375" style="107" customWidth="1"/>
    <col min="2" max="2" width="30.7109375" style="107" customWidth="1"/>
    <col min="3" max="8" width="12.7109375" style="107" customWidth="1"/>
    <col min="9" max="16384" width="9.140625" style="107"/>
  </cols>
  <sheetData>
    <row r="1" spans="1:8" s="105" customFormat="1" ht="14.45" customHeight="1" x14ac:dyDescent="0.25"/>
    <row r="2" spans="1:8" s="105" customFormat="1" ht="14.45" customHeight="1" x14ac:dyDescent="0.25"/>
    <row r="3" spans="1:8" s="105" customFormat="1" ht="14.45" customHeight="1" x14ac:dyDescent="0.25"/>
    <row r="4" spans="1:8" s="105" customFormat="1" ht="14.45" customHeight="1" x14ac:dyDescent="0.25"/>
    <row r="5" spans="1:8" s="105" customFormat="1" ht="14.45" customHeight="1" x14ac:dyDescent="0.25"/>
    <row r="6" spans="1:8" s="105" customFormat="1" ht="14.45" customHeight="1" x14ac:dyDescent="0.25"/>
    <row r="7" spans="1:8" s="105" customFormat="1" ht="14.45" hidden="1" customHeight="1" x14ac:dyDescent="0.25"/>
    <row r="8" spans="1:8" s="105" customFormat="1" ht="14.45" hidden="1" customHeight="1" x14ac:dyDescent="0.25"/>
    <row r="9" spans="1:8" ht="18.75" x14ac:dyDescent="0.25">
      <c r="A9" s="1073" t="s">
        <v>254</v>
      </c>
      <c r="B9" s="1073"/>
      <c r="C9" s="1073"/>
      <c r="D9" s="1073"/>
      <c r="E9" s="1073"/>
      <c r="F9" s="106"/>
      <c r="G9" s="106"/>
      <c r="H9" s="106"/>
    </row>
    <row r="10" spans="1:8" ht="18.75" x14ac:dyDescent="0.25">
      <c r="A10" s="1073" t="s">
        <v>691</v>
      </c>
      <c r="B10" s="1145"/>
      <c r="C10" s="1145"/>
      <c r="D10" s="1145"/>
      <c r="E10" s="1145"/>
      <c r="F10" s="106"/>
      <c r="G10" s="106"/>
      <c r="H10" s="106"/>
    </row>
    <row r="11" spans="1:8" s="654" customFormat="1" ht="30" customHeight="1" x14ac:dyDescent="0.25">
      <c r="A11" s="1149" t="s">
        <v>717</v>
      </c>
      <c r="B11" s="1149"/>
      <c r="C11" s="1149"/>
      <c r="D11" s="1149"/>
      <c r="E11" s="1149"/>
      <c r="F11" s="1149"/>
      <c r="G11" s="1149"/>
      <c r="H11" s="1149"/>
    </row>
    <row r="12" spans="1:8" ht="15.75" thickBot="1" x14ac:dyDescent="0.3">
      <c r="A12" s="106"/>
      <c r="B12" s="106"/>
      <c r="C12" s="106"/>
      <c r="D12" s="106"/>
      <c r="E12" s="106"/>
      <c r="F12" s="106"/>
      <c r="G12" s="106"/>
      <c r="H12" s="106"/>
    </row>
    <row r="13" spans="1:8" x14ac:dyDescent="0.25">
      <c r="A13" s="1022" t="s">
        <v>624</v>
      </c>
      <c r="B13" s="1024"/>
      <c r="C13" s="873" t="str">
        <f>Home!J23</f>
        <v/>
      </c>
      <c r="D13" s="1035" t="s">
        <v>636</v>
      </c>
      <c r="E13" s="1108"/>
      <c r="F13" s="1108"/>
      <c r="G13" s="1108"/>
      <c r="H13" s="777"/>
    </row>
    <row r="14" spans="1:8" ht="15.75" thickBot="1" x14ac:dyDescent="0.3">
      <c r="A14" s="1030" t="s">
        <v>625</v>
      </c>
      <c r="B14" s="1032"/>
      <c r="C14" s="874" t="str">
        <f>Home!J24</f>
        <v/>
      </c>
      <c r="D14" s="1035" t="s">
        <v>636</v>
      </c>
      <c r="E14" s="1108"/>
      <c r="F14" s="1108"/>
      <c r="G14" s="1108"/>
      <c r="H14" s="777"/>
    </row>
    <row r="15" spans="1:8" ht="15.75" thickBot="1" x14ac:dyDescent="0.3">
      <c r="A15" s="777"/>
      <c r="B15" s="777"/>
      <c r="C15" s="777"/>
      <c r="D15" s="777"/>
      <c r="E15" s="777"/>
      <c r="F15" s="777"/>
      <c r="G15" s="777"/>
      <c r="H15" s="777"/>
    </row>
    <row r="16" spans="1:8" ht="15" customHeight="1" x14ac:dyDescent="0.25">
      <c r="A16" s="131"/>
      <c r="B16" s="132"/>
      <c r="C16" s="1131" t="s">
        <v>32</v>
      </c>
      <c r="D16" s="1132"/>
      <c r="E16" s="1133"/>
      <c r="F16" s="1134" t="s">
        <v>31</v>
      </c>
      <c r="G16" s="1135"/>
      <c r="H16" s="1136"/>
    </row>
    <row r="17" spans="1:8" ht="38.25" customHeight="1" thickBot="1" x14ac:dyDescent="0.3">
      <c r="A17" s="150"/>
      <c r="B17" s="151"/>
      <c r="C17" s="838" t="s">
        <v>243</v>
      </c>
      <c r="D17" s="839" t="s">
        <v>242</v>
      </c>
      <c r="E17" s="844" t="s">
        <v>241</v>
      </c>
      <c r="F17" s="845" t="s">
        <v>243</v>
      </c>
      <c r="G17" s="846" t="s">
        <v>242</v>
      </c>
      <c r="H17" s="847" t="s">
        <v>241</v>
      </c>
    </row>
    <row r="18" spans="1:8" ht="15" customHeight="1" thickBot="1" x14ac:dyDescent="0.3">
      <c r="A18" s="1151" t="s">
        <v>222</v>
      </c>
      <c r="B18" s="1152"/>
      <c r="C18" s="146" t="s">
        <v>34</v>
      </c>
      <c r="D18" s="147" t="s">
        <v>34</v>
      </c>
      <c r="E18" s="148" t="s">
        <v>34</v>
      </c>
      <c r="F18" s="419" t="s">
        <v>34</v>
      </c>
      <c r="G18" s="420" t="s">
        <v>34</v>
      </c>
      <c r="H18" s="421" t="s">
        <v>34</v>
      </c>
    </row>
    <row r="19" spans="1:8" ht="30" customHeight="1" x14ac:dyDescent="0.25">
      <c r="A19" s="1146" t="s">
        <v>257</v>
      </c>
      <c r="B19" s="152" t="s">
        <v>280</v>
      </c>
      <c r="C19" s="157">
        <f>'A1'!AW17+'A4'!AX17</f>
        <v>0</v>
      </c>
      <c r="D19" s="158">
        <f>SUM('C1'!F17:F196)+SUM('C1'!AB17:AB196)</f>
        <v>0</v>
      </c>
      <c r="E19" s="159">
        <f>'B1'!AF17</f>
        <v>0</v>
      </c>
      <c r="F19" s="160">
        <f>'A1'!AU17+'A4'!AV17</f>
        <v>0</v>
      </c>
      <c r="G19" s="158">
        <f>SUM('C1'!D17:D196)+SUM('C1'!AA17:AA196)</f>
        <v>0</v>
      </c>
      <c r="H19" s="161">
        <f>'B1'!AD17</f>
        <v>0</v>
      </c>
    </row>
    <row r="20" spans="1:8" ht="30" customHeight="1" x14ac:dyDescent="0.25">
      <c r="A20" s="1148"/>
      <c r="B20" s="152" t="s">
        <v>281</v>
      </c>
      <c r="C20" s="162">
        <f>SUM('A1'!AW18:AW20,'A4'!AX18:AX20)</f>
        <v>0</v>
      </c>
      <c r="D20" s="163">
        <v>0</v>
      </c>
      <c r="E20" s="159">
        <f>SUM('B1'!AF18:AF20)</f>
        <v>0</v>
      </c>
      <c r="F20" s="164">
        <f>SUM('A1'!AU18:AU20,'A4'!AV18:AV20)</f>
        <v>0</v>
      </c>
      <c r="G20" s="163">
        <v>0</v>
      </c>
      <c r="H20" s="165">
        <f>SUM('B1'!AD18:AD20)</f>
        <v>0</v>
      </c>
    </row>
    <row r="21" spans="1:8" ht="30" customHeight="1" x14ac:dyDescent="0.25">
      <c r="A21" s="1146" t="s">
        <v>258</v>
      </c>
      <c r="B21" s="153" t="s">
        <v>259</v>
      </c>
      <c r="C21" s="177"/>
      <c r="D21" s="178"/>
      <c r="E21" s="179"/>
      <c r="F21" s="180"/>
      <c r="G21" s="178"/>
      <c r="H21" s="181"/>
    </row>
    <row r="22" spans="1:8" ht="30" customHeight="1" x14ac:dyDescent="0.25">
      <c r="A22" s="1148"/>
      <c r="B22" s="152" t="s">
        <v>260</v>
      </c>
      <c r="C22" s="177"/>
      <c r="D22" s="178"/>
      <c r="E22" s="179"/>
      <c r="F22" s="180"/>
      <c r="G22" s="178"/>
      <c r="H22" s="181"/>
    </row>
    <row r="23" spans="1:8" ht="30" customHeight="1" x14ac:dyDescent="0.25">
      <c r="A23" s="1153" t="s">
        <v>261</v>
      </c>
      <c r="B23" s="1154"/>
      <c r="C23" s="177"/>
      <c r="D23" s="178"/>
      <c r="E23" s="179"/>
      <c r="F23" s="180"/>
      <c r="G23" s="178"/>
      <c r="H23" s="181"/>
    </row>
    <row r="24" spans="1:8" ht="30" customHeight="1" thickBot="1" x14ac:dyDescent="0.3">
      <c r="A24" s="1155" t="s">
        <v>262</v>
      </c>
      <c r="B24" s="1156"/>
      <c r="C24" s="182"/>
      <c r="D24" s="183"/>
      <c r="E24" s="184"/>
      <c r="F24" s="185"/>
      <c r="G24" s="183"/>
      <c r="H24" s="186"/>
    </row>
    <row r="25" spans="1:8" ht="15" customHeight="1" x14ac:dyDescent="0.25">
      <c r="A25" s="1151" t="s">
        <v>255</v>
      </c>
      <c r="B25" s="1152"/>
      <c r="C25" s="166" t="s">
        <v>34</v>
      </c>
      <c r="D25" s="167" t="s">
        <v>34</v>
      </c>
      <c r="E25" s="168" t="s">
        <v>34</v>
      </c>
      <c r="F25" s="169" t="s">
        <v>34</v>
      </c>
      <c r="G25" s="167" t="s">
        <v>34</v>
      </c>
      <c r="H25" s="170" t="s">
        <v>34</v>
      </c>
    </row>
    <row r="26" spans="1:8" ht="30" customHeight="1" x14ac:dyDescent="0.25">
      <c r="A26" s="1153" t="s">
        <v>263</v>
      </c>
      <c r="B26" s="1154"/>
      <c r="C26" s="187"/>
      <c r="D26" s="188"/>
      <c r="E26" s="189"/>
      <c r="F26" s="190"/>
      <c r="G26" s="188"/>
      <c r="H26" s="191"/>
    </row>
    <row r="27" spans="1:8" ht="30" customHeight="1" x14ac:dyDescent="0.25">
      <c r="A27" s="1153" t="s">
        <v>264</v>
      </c>
      <c r="B27" s="1154"/>
      <c r="C27" s="187"/>
      <c r="D27" s="188"/>
      <c r="E27" s="189"/>
      <c r="F27" s="190"/>
      <c r="G27" s="188"/>
      <c r="H27" s="191"/>
    </row>
    <row r="28" spans="1:8" ht="30" customHeight="1" thickBot="1" x14ac:dyDescent="0.3">
      <c r="A28" s="1157" t="s">
        <v>265</v>
      </c>
      <c r="B28" s="1158"/>
      <c r="C28" s="177"/>
      <c r="D28" s="178"/>
      <c r="E28" s="179"/>
      <c r="F28" s="180"/>
      <c r="G28" s="178"/>
      <c r="H28" s="181"/>
    </row>
    <row r="29" spans="1:8" ht="15" customHeight="1" x14ac:dyDescent="0.25">
      <c r="A29" s="1151" t="s">
        <v>256</v>
      </c>
      <c r="B29" s="1152"/>
      <c r="C29" s="171" t="s">
        <v>34</v>
      </c>
      <c r="D29" s="172" t="s">
        <v>34</v>
      </c>
      <c r="E29" s="173" t="s">
        <v>34</v>
      </c>
      <c r="F29" s="174" t="s">
        <v>34</v>
      </c>
      <c r="G29" s="172" t="s">
        <v>34</v>
      </c>
      <c r="H29" s="175" t="s">
        <v>34</v>
      </c>
    </row>
    <row r="30" spans="1:8" ht="30" customHeight="1" x14ac:dyDescent="0.25">
      <c r="A30" s="1146" t="s">
        <v>269</v>
      </c>
      <c r="B30" s="152" t="s">
        <v>266</v>
      </c>
      <c r="C30" s="187"/>
      <c r="D30" s="188"/>
      <c r="E30" s="189"/>
      <c r="F30" s="190"/>
      <c r="G30" s="188"/>
      <c r="H30" s="191"/>
    </row>
    <row r="31" spans="1:8" ht="30" customHeight="1" x14ac:dyDescent="0.25">
      <c r="A31" s="1147"/>
      <c r="B31" s="152" t="s">
        <v>267</v>
      </c>
      <c r="C31" s="187"/>
      <c r="D31" s="188"/>
      <c r="E31" s="189"/>
      <c r="F31" s="190"/>
      <c r="G31" s="188"/>
      <c r="H31" s="191"/>
    </row>
    <row r="32" spans="1:8" ht="30" customHeight="1" x14ac:dyDescent="0.25">
      <c r="A32" s="1148"/>
      <c r="B32" s="152" t="s">
        <v>268</v>
      </c>
      <c r="C32" s="187"/>
      <c r="D32" s="188"/>
      <c r="E32" s="189"/>
      <c r="F32" s="190"/>
      <c r="G32" s="188"/>
      <c r="H32" s="191"/>
    </row>
    <row r="33" spans="1:8" ht="30" customHeight="1" x14ac:dyDescent="0.25">
      <c r="A33" s="1150" t="s">
        <v>276</v>
      </c>
      <c r="B33" s="152" t="s">
        <v>270</v>
      </c>
      <c r="C33" s="187"/>
      <c r="D33" s="188"/>
      <c r="E33" s="189"/>
      <c r="F33" s="190"/>
      <c r="G33" s="188"/>
      <c r="H33" s="191"/>
    </row>
    <row r="34" spans="1:8" ht="30" customHeight="1" x14ac:dyDescent="0.25">
      <c r="A34" s="1147"/>
      <c r="B34" s="152" t="s">
        <v>271</v>
      </c>
      <c r="C34" s="187"/>
      <c r="D34" s="188"/>
      <c r="E34" s="189"/>
      <c r="F34" s="190"/>
      <c r="G34" s="188"/>
      <c r="H34" s="191"/>
    </row>
    <row r="35" spans="1:8" ht="30" customHeight="1" x14ac:dyDescent="0.25">
      <c r="A35" s="1147"/>
      <c r="B35" s="152" t="s">
        <v>272</v>
      </c>
      <c r="C35" s="187"/>
      <c r="D35" s="188"/>
      <c r="E35" s="189"/>
      <c r="F35" s="190"/>
      <c r="G35" s="188"/>
      <c r="H35" s="191"/>
    </row>
    <row r="36" spans="1:8" ht="30" customHeight="1" x14ac:dyDescent="0.25">
      <c r="A36" s="1147"/>
      <c r="B36" s="152" t="s">
        <v>273</v>
      </c>
      <c r="C36" s="187"/>
      <c r="D36" s="188"/>
      <c r="E36" s="189"/>
      <c r="F36" s="190"/>
      <c r="G36" s="188"/>
      <c r="H36" s="191"/>
    </row>
    <row r="37" spans="1:8" ht="30" customHeight="1" x14ac:dyDescent="0.25">
      <c r="A37" s="1147"/>
      <c r="B37" s="152" t="s">
        <v>274</v>
      </c>
      <c r="C37" s="187"/>
      <c r="D37" s="188"/>
      <c r="E37" s="189"/>
      <c r="F37" s="190"/>
      <c r="G37" s="188"/>
      <c r="H37" s="191"/>
    </row>
    <row r="38" spans="1:8" ht="30" customHeight="1" x14ac:dyDescent="0.25">
      <c r="A38" s="1147"/>
      <c r="B38" s="598" t="s">
        <v>524</v>
      </c>
      <c r="C38" s="187"/>
      <c r="D38" s="188"/>
      <c r="E38" s="189"/>
      <c r="F38" s="190"/>
      <c r="G38" s="188"/>
      <c r="H38" s="191"/>
    </row>
    <row r="39" spans="1:8" ht="30" customHeight="1" x14ac:dyDescent="0.25">
      <c r="A39" s="1148"/>
      <c r="B39" s="152" t="s">
        <v>275</v>
      </c>
      <c r="C39" s="187"/>
      <c r="D39" s="188"/>
      <c r="E39" s="189"/>
      <c r="F39" s="190"/>
      <c r="G39" s="188"/>
      <c r="H39" s="191"/>
    </row>
    <row r="40" spans="1:8" ht="30" customHeight="1" x14ac:dyDescent="0.25">
      <c r="A40" s="1146" t="s">
        <v>279</v>
      </c>
      <c r="B40" s="152" t="s">
        <v>277</v>
      </c>
      <c r="C40" s="187"/>
      <c r="D40" s="188"/>
      <c r="E40" s="189"/>
      <c r="F40" s="190"/>
      <c r="G40" s="188"/>
      <c r="H40" s="191"/>
    </row>
    <row r="41" spans="1:8" ht="30" customHeight="1" x14ac:dyDescent="0.25">
      <c r="A41" s="1150"/>
      <c r="B41" s="153" t="s">
        <v>489</v>
      </c>
      <c r="C41" s="177"/>
      <c r="D41" s="178"/>
      <c r="E41" s="179"/>
      <c r="F41" s="180"/>
      <c r="G41" s="178"/>
      <c r="H41" s="181"/>
    </row>
    <row r="42" spans="1:8" ht="30" customHeight="1" thickBot="1" x14ac:dyDescent="0.3">
      <c r="A42" s="1069"/>
      <c r="B42" s="156" t="s">
        <v>278</v>
      </c>
      <c r="C42" s="182"/>
      <c r="D42" s="183"/>
      <c r="E42" s="184"/>
      <c r="F42" s="185"/>
      <c r="G42" s="183"/>
      <c r="H42" s="186"/>
    </row>
  </sheetData>
  <sheetProtection algorithmName="SHA-512" hashValue="TJKFm++rp+Gnat381onMw8Lgw7pk32mxztpO6RHaklV0M6jDti4lWhK3ad5dpigpauuiYOgGQwIfxJaM4xZwaQ==" saltValue="hZl+n6xhebx8pPKqtIHCYw==" spinCount="100000" sheet="1" objects="1" scenarios="1"/>
  <mergeCells count="22">
    <mergeCell ref="A33:A39"/>
    <mergeCell ref="A40:A42"/>
    <mergeCell ref="A18:B18"/>
    <mergeCell ref="A25:B25"/>
    <mergeCell ref="A29:B29"/>
    <mergeCell ref="A19:A20"/>
    <mergeCell ref="A21:A22"/>
    <mergeCell ref="A23:B23"/>
    <mergeCell ref="A24:B24"/>
    <mergeCell ref="A26:B26"/>
    <mergeCell ref="A27:B27"/>
    <mergeCell ref="A28:B28"/>
    <mergeCell ref="A9:E9"/>
    <mergeCell ref="A10:E10"/>
    <mergeCell ref="C16:E16"/>
    <mergeCell ref="F16:H16"/>
    <mergeCell ref="A30:A32"/>
    <mergeCell ref="A11:H11"/>
    <mergeCell ref="A13:B13"/>
    <mergeCell ref="A14:B14"/>
    <mergeCell ref="D13:G13"/>
    <mergeCell ref="D14:G14"/>
  </mergeCells>
  <conditionalFormatting sqref="C30:H30">
    <cfRule type="expression" dxfId="37" priority="26">
      <formula>IF(AND(SUM(C19:C20)&gt;0,ISBLANK(C30)),TRUE,FALSE)</formula>
    </cfRule>
  </conditionalFormatting>
  <conditionalFormatting sqref="C31:H31">
    <cfRule type="expression" dxfId="36" priority="3">
      <formula>IF(AND(SUM(C19:C20)&gt;0,ISBLANK(C31)),TRUE,FALSE)</formula>
    </cfRule>
  </conditionalFormatting>
  <conditionalFormatting sqref="C32:H32">
    <cfRule type="expression" dxfId="35" priority="2">
      <formula>IF(AND(SUM(C19:C20)&gt;0,ISBLANK(C32)),TRUE,FALSE)</formula>
    </cfRule>
  </conditionalFormatting>
  <dataValidations count="1">
    <dataValidation type="decimal" operator="greaterThanOrEqual" allowBlank="1" showInputMessage="1" showErrorMessage="1" error="Please enter a dollar amount greater than or equal to $0.00." sqref="C21:H24 C26:H28 C30:H42" xr:uid="{00000000-0002-0000-0E00-000000000000}">
      <formula1>0</formula1>
    </dataValidation>
  </dataValidations>
  <pageMargins left="0.7" right="0.7" top="0.75" bottom="0.75" header="0.3" footer="0.3"/>
  <pageSetup paperSize="5" scale="74"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4" id="{DCEFEF3C-D8D2-46E8-9835-9763D84310FD}">
            <xm:f>IF(AND(SUM('A3'!$P$16:$R$16,'A5'!$P$17:$R$17)&gt;0,ISBLANK(C33)),TRUE,FALSE)</xm:f>
            <x14:dxf>
              <fill>
                <patternFill>
                  <bgColor rgb="FFFF0000"/>
                </patternFill>
              </fill>
            </x14:dxf>
          </x14:cfRule>
          <xm:sqref>C33</xm:sqref>
        </x14:conditionalFormatting>
        <x14:conditionalFormatting xmlns:xm="http://schemas.microsoft.com/office/excel/2006/main">
          <x14:cfRule type="expression" priority="23" id="{01CD63C1-9E61-4603-98CC-277843E71544}">
            <xm:f>IF(AND(SUM('A3'!$P$15:$R$15,'A5'!$P$16:$R$16)&gt;0,ISBLANK(C34)),TRUE,FALSE)</xm:f>
            <x14:dxf>
              <fill>
                <patternFill>
                  <bgColor rgb="FFFF0000"/>
                </patternFill>
              </fill>
            </x14:dxf>
          </x14:cfRule>
          <xm:sqref>C34</xm:sqref>
        </x14:conditionalFormatting>
        <x14:conditionalFormatting xmlns:xm="http://schemas.microsoft.com/office/excel/2006/main">
          <x14:cfRule type="expression" priority="21" id="{0381F84D-0A85-4FEC-905D-35FCEF50360F}">
            <xm:f>IF(AND(SUM('C2'!$P$16:$R$16)&gt;0,ISBLANK(D33)),TRUE,FALSE)</xm:f>
            <x14:dxf>
              <fill>
                <patternFill>
                  <bgColor rgb="FFFF0000"/>
                </patternFill>
              </fill>
            </x14:dxf>
          </x14:cfRule>
          <xm:sqref>D33</xm:sqref>
        </x14:conditionalFormatting>
        <x14:conditionalFormatting xmlns:xm="http://schemas.microsoft.com/office/excel/2006/main">
          <x14:cfRule type="expression" priority="20" id="{8ED4496D-3A14-4A09-B02F-714C021B8D17}">
            <xm:f>IF(AND(SUM('C2'!$P$15:$R$15)&gt;0,ISBLANK(D34)),TRUE,FALSE)</xm:f>
            <x14:dxf>
              <fill>
                <patternFill>
                  <bgColor rgb="FFFF0000"/>
                </patternFill>
              </fill>
            </x14:dxf>
          </x14:cfRule>
          <xm:sqref>D34</xm:sqref>
        </x14:conditionalFormatting>
        <x14:conditionalFormatting xmlns:xm="http://schemas.microsoft.com/office/excel/2006/main">
          <x14:cfRule type="expression" priority="18" id="{E07DC617-67F0-4E89-ACF6-2762E56D75D0}">
            <xm:f>IF(AND(SUM('B2'!$P$16:$R$16)&gt;0,ISBLANK(E33)),TRUE,FALSE)</xm:f>
            <x14:dxf>
              <fill>
                <patternFill>
                  <bgColor rgb="FFFF0000"/>
                </patternFill>
              </fill>
            </x14:dxf>
          </x14:cfRule>
          <xm:sqref>E33</xm:sqref>
        </x14:conditionalFormatting>
        <x14:conditionalFormatting xmlns:xm="http://schemas.microsoft.com/office/excel/2006/main">
          <x14:cfRule type="expression" priority="17" id="{3DE214D9-73E7-4922-8487-B276C15E6814}">
            <xm:f>IF(AND(SUM('B2'!$P$15:$R$15)&gt;0,ISBLANK(E34)),TRUE,FALSE)</xm:f>
            <x14:dxf>
              <fill>
                <patternFill>
                  <bgColor rgb="FFFF0000"/>
                </patternFill>
              </fill>
            </x14:dxf>
          </x14:cfRule>
          <xm:sqref>E34</xm:sqref>
        </x14:conditionalFormatting>
        <x14:conditionalFormatting xmlns:xm="http://schemas.microsoft.com/office/excel/2006/main">
          <x14:cfRule type="expression" priority="12" id="{0261EE71-6927-4CB1-8FD5-9B6ADB760DEA}">
            <xm:f>IF(AND(SUM('A3'!$P$17,'A5'!$P$18)&gt;0,ISBLANK(C37)),TRUE,FALSE)</xm:f>
            <x14:dxf>
              <fill>
                <patternFill>
                  <bgColor rgb="FFFF0000"/>
                </patternFill>
              </fill>
            </x14:dxf>
          </x14:cfRule>
          <xm:sqref>C37</xm:sqref>
        </x14:conditionalFormatting>
        <x14:conditionalFormatting xmlns:xm="http://schemas.microsoft.com/office/excel/2006/main">
          <x14:cfRule type="expression" priority="11" id="{8F2D4B2C-6221-4B8C-B8B1-80E903423756}">
            <xm:f>IF(AND(SUM('A3'!$P$19,'A5'!$P$20)&gt;0,ISBLANK(C38)),TRUE,FALSE)</xm:f>
            <x14:dxf>
              <fill>
                <patternFill>
                  <bgColor rgb="FFFF0000"/>
                </patternFill>
              </fill>
            </x14:dxf>
          </x14:cfRule>
          <xm:sqref>C38</xm:sqref>
        </x14:conditionalFormatting>
        <x14:conditionalFormatting xmlns:xm="http://schemas.microsoft.com/office/excel/2006/main">
          <x14:cfRule type="expression" priority="10" id="{4677C9DD-506E-4C9A-A31D-E914022B1CC1}">
            <xm:f>IF(AND(SUM('C2'!$P$17)&gt;0,ISBLANK(D37)),TRUE,FALSE)</xm:f>
            <x14:dxf>
              <fill>
                <patternFill>
                  <bgColor rgb="FFFF0000"/>
                </patternFill>
              </fill>
            </x14:dxf>
          </x14:cfRule>
          <xm:sqref>D37</xm:sqref>
        </x14:conditionalFormatting>
        <x14:conditionalFormatting xmlns:xm="http://schemas.microsoft.com/office/excel/2006/main">
          <x14:cfRule type="expression" priority="9" id="{7A4D5604-AE0F-4DD1-8C39-A256B77ACC99}">
            <xm:f>IF(AND(SUM('C2'!$P$19)&gt;0,ISBLANK(D38)),TRUE,FALSE)</xm:f>
            <x14:dxf>
              <fill>
                <patternFill>
                  <bgColor rgb="FFFF0000"/>
                </patternFill>
              </fill>
            </x14:dxf>
          </x14:cfRule>
          <xm:sqref>D38</xm:sqref>
        </x14:conditionalFormatting>
        <x14:conditionalFormatting xmlns:xm="http://schemas.microsoft.com/office/excel/2006/main">
          <x14:cfRule type="expression" priority="8" id="{8C554B2E-4708-47F3-B859-D08C812AC9DC}">
            <xm:f>IF(AND(SUM('B2'!$P$17)&gt;0,ISBLANK(E37)),TRUE,FALSE)</xm:f>
            <x14:dxf>
              <fill>
                <patternFill>
                  <bgColor rgb="FFFF0000"/>
                </patternFill>
              </fill>
            </x14:dxf>
          </x14:cfRule>
          <xm:sqref>E37</xm:sqref>
        </x14:conditionalFormatting>
        <x14:conditionalFormatting xmlns:xm="http://schemas.microsoft.com/office/excel/2006/main">
          <x14:cfRule type="expression" priority="7" id="{B7C14162-1879-4B71-BB21-D9C8629BFEFA}">
            <xm:f>IF(AND(SUM('B2'!$P$19)&gt;0,ISBLANK(E38)),TRUE,FALSE)</xm:f>
            <x14:dxf>
              <fill>
                <patternFill>
                  <bgColor rgb="FFFF0000"/>
                </patternFill>
              </fill>
            </x14:dxf>
          </x14:cfRule>
          <xm:sqref>E38</xm:sqref>
        </x14:conditionalFormatting>
        <x14:conditionalFormatting xmlns:xm="http://schemas.microsoft.com/office/excel/2006/main">
          <x14:cfRule type="expression" priority="27" id="{265E8A05-F81B-47D1-9EB6-9BE1926D7564}">
            <xm:f>IF(AND(C22=0,'D1'!J32&gt;0),TRUE,FALSE)</xm:f>
            <x14:dxf>
              <fill>
                <patternFill>
                  <bgColor rgb="FFFF0000"/>
                </patternFill>
              </fill>
            </x14:dxf>
          </x14:cfRule>
          <xm:sqref>C22:H22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M73"/>
  <sheetViews>
    <sheetView zoomScaleNormal="100" workbookViewId="0"/>
  </sheetViews>
  <sheetFormatPr defaultColWidth="9.140625" defaultRowHeight="15" x14ac:dyDescent="0.25"/>
  <cols>
    <col min="1" max="1" width="20.7109375" style="107" customWidth="1"/>
    <col min="2" max="3" width="15.7109375" style="107" customWidth="1"/>
    <col min="4" max="4" width="15.7109375" style="230" customWidth="1"/>
    <col min="5" max="5" width="15.7109375" style="107" customWidth="1"/>
    <col min="6" max="6" width="15.7109375" style="107" hidden="1" customWidth="1"/>
    <col min="7" max="13" width="15.7109375" style="107" customWidth="1"/>
    <col min="14" max="16384" width="9.140625" style="107"/>
  </cols>
  <sheetData>
    <row r="1" spans="1:13" s="105" customFormat="1" ht="14.45" customHeight="1" x14ac:dyDescent="0.25">
      <c r="D1" s="227"/>
    </row>
    <row r="2" spans="1:13" s="105" customFormat="1" ht="14.45" customHeight="1" x14ac:dyDescent="0.25">
      <c r="D2" s="227"/>
    </row>
    <row r="3" spans="1:13" s="105" customFormat="1" ht="14.45" customHeight="1" x14ac:dyDescent="0.25">
      <c r="D3" s="227"/>
    </row>
    <row r="4" spans="1:13" s="105" customFormat="1" ht="14.45" customHeight="1" x14ac:dyDescent="0.25">
      <c r="D4" s="227"/>
    </row>
    <row r="5" spans="1:13" s="105" customFormat="1" ht="14.45" customHeight="1" x14ac:dyDescent="0.25">
      <c r="D5" s="227"/>
    </row>
    <row r="6" spans="1:13" s="105" customFormat="1" ht="14.45" customHeight="1" x14ac:dyDescent="0.25">
      <c r="D6" s="227"/>
    </row>
    <row r="7" spans="1:13" s="105" customFormat="1" ht="14.45" hidden="1" customHeight="1" x14ac:dyDescent="0.25">
      <c r="D7" s="227"/>
    </row>
    <row r="8" spans="1:13" s="105" customFormat="1" ht="14.45" hidden="1" customHeight="1" x14ac:dyDescent="0.25">
      <c r="D8" s="227"/>
    </row>
    <row r="9" spans="1:13" ht="18.75" x14ac:dyDescent="0.25">
      <c r="A9" s="1073" t="s">
        <v>370</v>
      </c>
      <c r="B9" s="1073"/>
      <c r="C9" s="1073"/>
      <c r="D9" s="1073"/>
      <c r="E9" s="1073"/>
      <c r="F9" s="1073"/>
      <c r="G9" s="1073"/>
      <c r="H9" s="1073"/>
      <c r="I9" s="1073"/>
      <c r="J9" s="1073"/>
      <c r="K9" s="1073"/>
      <c r="L9" s="1073"/>
      <c r="M9" s="1073"/>
    </row>
    <row r="10" spans="1:13" ht="18.75" x14ac:dyDescent="0.25">
      <c r="A10" s="1073" t="s">
        <v>408</v>
      </c>
      <c r="B10" s="1073"/>
      <c r="C10" s="1073"/>
      <c r="D10" s="1073"/>
      <c r="E10" s="1073"/>
      <c r="F10" s="1073"/>
      <c r="G10" s="1073"/>
      <c r="H10" s="1073"/>
      <c r="I10" s="1073"/>
      <c r="J10" s="1073"/>
      <c r="K10" s="1073"/>
      <c r="L10" s="1073"/>
      <c r="M10" s="1073"/>
    </row>
    <row r="11" spans="1:13" ht="15" customHeight="1" x14ac:dyDescent="0.25">
      <c r="A11" s="369"/>
      <c r="B11" s="140"/>
      <c r="C11" s="140"/>
      <c r="D11" s="140"/>
      <c r="E11" s="140"/>
      <c r="F11" s="140"/>
      <c r="G11" s="140"/>
      <c r="H11" s="140"/>
      <c r="I11" s="140"/>
      <c r="J11" s="140"/>
      <c r="K11" s="140"/>
      <c r="L11" s="140"/>
      <c r="M11" s="140"/>
    </row>
    <row r="12" spans="1:13" ht="45" customHeight="1" x14ac:dyDescent="0.25">
      <c r="A12" s="1074" t="s">
        <v>692</v>
      </c>
      <c r="B12" s="1074"/>
      <c r="C12" s="1074"/>
      <c r="D12" s="1074"/>
      <c r="E12" s="1074"/>
      <c r="F12" s="1074"/>
      <c r="G12" s="1074"/>
      <c r="H12" s="1074"/>
      <c r="I12" s="1074"/>
      <c r="J12" s="1074"/>
      <c r="K12" s="231"/>
      <c r="L12" s="106"/>
      <c r="M12" s="106"/>
    </row>
    <row r="13" spans="1:13" ht="15" customHeight="1" x14ac:dyDescent="0.25">
      <c r="A13" s="1187" t="s">
        <v>381</v>
      </c>
      <c r="B13" s="1187"/>
      <c r="C13" s="1187"/>
      <c r="D13" s="1187"/>
      <c r="E13" s="106"/>
      <c r="F13" s="106"/>
      <c r="G13" s="106"/>
      <c r="H13" s="106"/>
      <c r="I13" s="106"/>
      <c r="J13" s="106"/>
      <c r="K13" s="106"/>
      <c r="L13" s="106"/>
      <c r="M13" s="106"/>
    </row>
    <row r="14" spans="1:13" ht="15" customHeight="1" x14ac:dyDescent="0.25">
      <c r="A14" s="372"/>
      <c r="B14" s="372"/>
      <c r="C14" s="372"/>
      <c r="D14" s="372"/>
      <c r="E14" s="106"/>
      <c r="F14" s="106"/>
      <c r="G14" s="106"/>
      <c r="H14" s="106"/>
      <c r="I14" s="106"/>
      <c r="J14" s="106"/>
      <c r="K14" s="106"/>
      <c r="L14" s="106"/>
      <c r="M14" s="106"/>
    </row>
    <row r="15" spans="1:13" s="232" customFormat="1" ht="18.75" customHeight="1" thickBot="1" x14ac:dyDescent="0.3">
      <c r="A15" s="130" t="s">
        <v>371</v>
      </c>
      <c r="B15" s="130"/>
      <c r="C15" s="130"/>
      <c r="D15" s="52" t="s">
        <v>380</v>
      </c>
      <c r="E15" s="130"/>
      <c r="F15" s="130"/>
      <c r="G15" s="130" t="s">
        <v>241</v>
      </c>
      <c r="H15" s="130"/>
      <c r="I15" s="130"/>
      <c r="J15" s="52" t="s">
        <v>380</v>
      </c>
      <c r="K15" s="130"/>
      <c r="L15" s="1073" t="s">
        <v>382</v>
      </c>
      <c r="M15" s="1073"/>
    </row>
    <row r="16" spans="1:13" ht="15.75" thickBot="1" x14ac:dyDescent="0.3">
      <c r="A16" s="1184" t="s">
        <v>387</v>
      </c>
      <c r="B16" s="1071" t="s">
        <v>372</v>
      </c>
      <c r="C16" s="1071"/>
      <c r="D16" s="427"/>
      <c r="E16" s="106"/>
      <c r="F16" s="106"/>
      <c r="G16" s="1184" t="s">
        <v>378</v>
      </c>
      <c r="H16" s="1071" t="s">
        <v>372</v>
      </c>
      <c r="I16" s="1071"/>
      <c r="J16" s="427"/>
      <c r="K16" s="106"/>
      <c r="L16" s="106"/>
      <c r="M16" s="106"/>
    </row>
    <row r="17" spans="1:13" ht="15.75" thickBot="1" x14ac:dyDescent="0.3">
      <c r="A17" s="1147"/>
      <c r="B17" s="1179" t="s">
        <v>126</v>
      </c>
      <c r="C17" s="1179"/>
      <c r="D17" s="387"/>
      <c r="E17" s="106"/>
      <c r="F17" s="106"/>
      <c r="G17" s="1147"/>
      <c r="H17" s="1179" t="s">
        <v>126</v>
      </c>
      <c r="I17" s="1179"/>
      <c r="J17" s="387"/>
      <c r="K17" s="106"/>
      <c r="L17" s="604"/>
      <c r="M17" s="378" t="s">
        <v>380</v>
      </c>
    </row>
    <row r="18" spans="1:13" ht="30" customHeight="1" thickBot="1" x14ac:dyDescent="0.3">
      <c r="A18" s="1069"/>
      <c r="B18" s="1186" t="s">
        <v>373</v>
      </c>
      <c r="C18" s="1186"/>
      <c r="D18" s="603"/>
      <c r="E18" s="106"/>
      <c r="F18" s="106"/>
      <c r="G18" s="1069"/>
      <c r="H18" s="1186" t="s">
        <v>373</v>
      </c>
      <c r="I18" s="1186"/>
      <c r="J18" s="603"/>
      <c r="K18" s="106"/>
      <c r="L18" s="106"/>
      <c r="M18" s="106"/>
    </row>
    <row r="19" spans="1:13" x14ac:dyDescent="0.25">
      <c r="A19" s="1184" t="s">
        <v>388</v>
      </c>
      <c r="B19" s="1071" t="s">
        <v>372</v>
      </c>
      <c r="C19" s="1071"/>
      <c r="D19" s="427"/>
      <c r="E19" s="106"/>
      <c r="F19" s="106"/>
      <c r="G19" s="1184" t="s">
        <v>379</v>
      </c>
      <c r="H19" s="1071" t="s">
        <v>372</v>
      </c>
      <c r="I19" s="1071"/>
      <c r="J19" s="427"/>
      <c r="K19" s="106"/>
      <c r="L19" s="106"/>
      <c r="M19" s="106"/>
    </row>
    <row r="20" spans="1:13" ht="30" customHeight="1" x14ac:dyDescent="0.25">
      <c r="A20" s="1147"/>
      <c r="B20" s="1178" t="s">
        <v>374</v>
      </c>
      <c r="C20" s="1178"/>
      <c r="D20" s="387"/>
      <c r="E20" s="106"/>
      <c r="F20" s="106"/>
      <c r="G20" s="1147"/>
      <c r="H20" s="1178" t="s">
        <v>374</v>
      </c>
      <c r="I20" s="1178"/>
      <c r="J20" s="387"/>
      <c r="K20" s="106"/>
      <c r="L20" s="106"/>
      <c r="M20" s="106"/>
    </row>
    <row r="21" spans="1:13" x14ac:dyDescent="0.25">
      <c r="A21" s="1147"/>
      <c r="B21" s="1179" t="s">
        <v>116</v>
      </c>
      <c r="C21" s="1179"/>
      <c r="D21" s="387"/>
      <c r="E21" s="106"/>
      <c r="F21" s="106"/>
      <c r="G21" s="1147"/>
      <c r="H21" s="1179" t="s">
        <v>116</v>
      </c>
      <c r="I21" s="1179"/>
      <c r="J21" s="387"/>
      <c r="K21" s="106"/>
      <c r="L21" s="106"/>
      <c r="M21" s="106"/>
    </row>
    <row r="22" spans="1:13" x14ac:dyDescent="0.25">
      <c r="A22" s="1147"/>
      <c r="B22" s="1179" t="s">
        <v>124</v>
      </c>
      <c r="C22" s="1179"/>
      <c r="D22" s="387"/>
      <c r="E22" s="106"/>
      <c r="F22" s="106"/>
      <c r="G22" s="1147"/>
      <c r="H22" s="1179" t="s">
        <v>124</v>
      </c>
      <c r="I22" s="1179"/>
      <c r="J22" s="387"/>
      <c r="K22" s="106"/>
      <c r="L22" s="106"/>
      <c r="M22" s="106"/>
    </row>
    <row r="23" spans="1:13" ht="15.75" thickBot="1" x14ac:dyDescent="0.3">
      <c r="A23" s="1069"/>
      <c r="B23" s="1183" t="s">
        <v>123</v>
      </c>
      <c r="C23" s="1183"/>
      <c r="D23" s="603"/>
      <c r="E23" s="106"/>
      <c r="F23" s="106"/>
      <c r="G23" s="1069"/>
      <c r="H23" s="1183" t="s">
        <v>123</v>
      </c>
      <c r="I23" s="1183"/>
      <c r="J23" s="603"/>
      <c r="K23" s="106"/>
      <c r="L23" s="106"/>
      <c r="M23" s="106"/>
    </row>
    <row r="24" spans="1:13" ht="18.75" customHeight="1" thickBot="1" x14ac:dyDescent="0.3">
      <c r="A24" s="480" t="s">
        <v>569</v>
      </c>
      <c r="B24" s="1183" t="s">
        <v>537</v>
      </c>
      <c r="C24" s="1183"/>
      <c r="D24" s="604"/>
      <c r="E24" s="106"/>
      <c r="F24" s="106"/>
      <c r="G24" s="371"/>
      <c r="H24" s="229"/>
      <c r="I24" s="229"/>
      <c r="J24" s="229"/>
      <c r="K24" s="106"/>
      <c r="L24" s="106"/>
      <c r="M24" s="106"/>
    </row>
    <row r="25" spans="1:13" x14ac:dyDescent="0.25">
      <c r="A25" s="106"/>
      <c r="B25" s="106"/>
      <c r="C25" s="106"/>
      <c r="D25" s="228"/>
      <c r="E25" s="106"/>
      <c r="F25" s="106"/>
      <c r="G25" s="106"/>
      <c r="H25" s="106"/>
      <c r="I25" s="106"/>
      <c r="J25" s="106"/>
      <c r="K25" s="106"/>
      <c r="L25" s="106"/>
      <c r="M25" s="106"/>
    </row>
    <row r="26" spans="1:13" ht="45" customHeight="1" x14ac:dyDescent="0.25">
      <c r="A26" s="1074" t="s">
        <v>693</v>
      </c>
      <c r="B26" s="1074"/>
      <c r="C26" s="1074"/>
      <c r="D26" s="1074"/>
      <c r="E26" s="1074"/>
      <c r="F26" s="1074"/>
      <c r="G26" s="231"/>
      <c r="H26" s="231"/>
      <c r="I26" s="231"/>
      <c r="J26" s="231"/>
      <c r="K26" s="106"/>
      <c r="L26" s="106"/>
      <c r="M26" s="106"/>
    </row>
    <row r="27" spans="1:13" x14ac:dyDescent="0.25">
      <c r="A27" s="1192" t="s">
        <v>389</v>
      </c>
      <c r="B27" s="1192"/>
      <c r="C27" s="1192"/>
      <c r="D27" s="1192"/>
      <c r="E27" s="1192"/>
      <c r="F27" s="1192"/>
      <c r="G27" s="106"/>
      <c r="H27" s="106"/>
      <c r="I27" s="106"/>
      <c r="J27" s="106"/>
      <c r="K27" s="106"/>
      <c r="L27" s="106"/>
      <c r="M27" s="106"/>
    </row>
    <row r="28" spans="1:13" ht="15" customHeight="1" thickBot="1" x14ac:dyDescent="0.3">
      <c r="A28" s="377"/>
      <c r="B28" s="377"/>
      <c r="C28" s="377"/>
      <c r="D28" s="377"/>
      <c r="E28" s="377"/>
      <c r="F28" s="377"/>
      <c r="G28" s="106"/>
      <c r="H28" s="106"/>
      <c r="I28" s="106"/>
      <c r="J28" s="106"/>
      <c r="K28" s="106"/>
      <c r="L28" s="106"/>
      <c r="M28" s="106"/>
    </row>
    <row r="29" spans="1:13" x14ac:dyDescent="0.25">
      <c r="A29" s="379"/>
      <c r="B29" s="380"/>
      <c r="C29" s="381"/>
      <c r="D29" s="1070" t="s">
        <v>371</v>
      </c>
      <c r="E29" s="1071"/>
      <c r="F29" s="1072"/>
      <c r="G29" s="1070" t="s">
        <v>241</v>
      </c>
      <c r="H29" s="1072"/>
      <c r="I29" s="1019" t="s">
        <v>242</v>
      </c>
      <c r="J29" s="373"/>
      <c r="K29" s="106"/>
      <c r="L29" s="106"/>
      <c r="M29" s="106"/>
    </row>
    <row r="30" spans="1:13" ht="45" customHeight="1" thickBot="1" x14ac:dyDescent="0.3">
      <c r="A30" s="155"/>
      <c r="B30" s="61"/>
      <c r="C30" s="37"/>
      <c r="D30" s="30" t="s">
        <v>387</v>
      </c>
      <c r="E30" s="375" t="s">
        <v>388</v>
      </c>
      <c r="F30" s="376" t="s">
        <v>443</v>
      </c>
      <c r="G30" s="30" t="s">
        <v>387</v>
      </c>
      <c r="H30" s="374" t="s">
        <v>388</v>
      </c>
      <c r="I30" s="1067"/>
      <c r="J30" s="154"/>
      <c r="K30" s="106"/>
      <c r="L30" s="106"/>
      <c r="M30" s="106"/>
    </row>
    <row r="31" spans="1:13" x14ac:dyDescent="0.25">
      <c r="A31" s="1180" t="s">
        <v>383</v>
      </c>
      <c r="B31" s="1181"/>
      <c r="C31" s="1182"/>
      <c r="D31" s="398"/>
      <c r="E31" s="399"/>
      <c r="F31" s="400"/>
      <c r="G31" s="398"/>
      <c r="H31" s="400"/>
      <c r="I31" s="605"/>
      <c r="J31" s="154"/>
      <c r="K31" s="106"/>
      <c r="L31" s="106"/>
      <c r="M31" s="106"/>
    </row>
    <row r="32" spans="1:13" x14ac:dyDescent="0.25">
      <c r="A32" s="1160" t="s">
        <v>641</v>
      </c>
      <c r="B32" s="1161"/>
      <c r="C32" s="1162"/>
      <c r="D32" s="392"/>
      <c r="E32" s="402"/>
      <c r="F32" s="403"/>
      <c r="G32" s="392"/>
      <c r="H32" s="403"/>
      <c r="I32" s="393"/>
      <c r="J32" s="154"/>
      <c r="K32" s="106"/>
      <c r="L32" s="106"/>
      <c r="M32" s="106"/>
    </row>
    <row r="33" spans="1:13" ht="15.75" thickBot="1" x14ac:dyDescent="0.3">
      <c r="A33" s="1163" t="s">
        <v>384</v>
      </c>
      <c r="B33" s="1164"/>
      <c r="C33" s="1165"/>
      <c r="D33" s="394"/>
      <c r="E33" s="606"/>
      <c r="F33" s="560"/>
      <c r="G33" s="394"/>
      <c r="H33" s="560"/>
      <c r="I33" s="395"/>
      <c r="J33" s="154"/>
      <c r="K33" s="106"/>
      <c r="L33" s="106"/>
      <c r="M33" s="106"/>
    </row>
    <row r="34" spans="1:13" x14ac:dyDescent="0.25">
      <c r="A34" s="1166" t="s">
        <v>642</v>
      </c>
      <c r="B34" s="1167"/>
      <c r="C34" s="1168"/>
      <c r="D34" s="392"/>
      <c r="E34" s="402"/>
      <c r="F34" s="403"/>
      <c r="G34" s="392"/>
      <c r="H34" s="403"/>
      <c r="I34" s="393"/>
      <c r="J34" s="154"/>
      <c r="K34" s="106"/>
      <c r="L34" s="106"/>
      <c r="M34" s="106"/>
    </row>
    <row r="35" spans="1:13" ht="15.75" thickBot="1" x14ac:dyDescent="0.3">
      <c r="A35" s="1163" t="s">
        <v>643</v>
      </c>
      <c r="B35" s="1164"/>
      <c r="C35" s="1165"/>
      <c r="D35" s="392"/>
      <c r="E35" s="402"/>
      <c r="F35" s="403"/>
      <c r="G35" s="392"/>
      <c r="H35" s="403"/>
      <c r="I35" s="393"/>
      <c r="J35" s="779"/>
      <c r="K35" s="777"/>
      <c r="L35" s="777"/>
      <c r="M35" s="777"/>
    </row>
    <row r="36" spans="1:13" x14ac:dyDescent="0.25">
      <c r="A36" s="1166" t="s">
        <v>644</v>
      </c>
      <c r="B36" s="1167"/>
      <c r="C36" s="1168"/>
      <c r="D36" s="394"/>
      <c r="E36" s="606"/>
      <c r="F36" s="560"/>
      <c r="G36" s="394"/>
      <c r="H36" s="560"/>
      <c r="I36" s="395"/>
      <c r="J36" s="779"/>
      <c r="K36" s="777"/>
      <c r="L36" s="777"/>
      <c r="M36" s="777"/>
    </row>
    <row r="37" spans="1:13" x14ac:dyDescent="0.25">
      <c r="A37" s="1193" t="s">
        <v>645</v>
      </c>
      <c r="B37" s="1194"/>
      <c r="C37" s="1195"/>
      <c r="D37" s="392"/>
      <c r="E37" s="402"/>
      <c r="F37" s="403"/>
      <c r="G37" s="392"/>
      <c r="H37" s="403"/>
      <c r="I37" s="393"/>
      <c r="J37" s="779"/>
      <c r="K37" s="777"/>
      <c r="L37" s="777"/>
      <c r="M37" s="777"/>
    </row>
    <row r="38" spans="1:13" x14ac:dyDescent="0.25">
      <c r="A38" s="1160" t="s">
        <v>655</v>
      </c>
      <c r="B38" s="1161"/>
      <c r="C38" s="1162"/>
      <c r="D38" s="392"/>
      <c r="E38" s="402"/>
      <c r="F38" s="403"/>
      <c r="G38" s="392"/>
      <c r="H38" s="403"/>
      <c r="I38" s="393"/>
      <c r="J38" s="154"/>
      <c r="K38" s="106"/>
      <c r="L38" s="106"/>
      <c r="M38" s="106"/>
    </row>
    <row r="39" spans="1:13" x14ac:dyDescent="0.25">
      <c r="A39" s="1166" t="s">
        <v>646</v>
      </c>
      <c r="B39" s="1167"/>
      <c r="C39" s="1168"/>
      <c r="D39" s="392"/>
      <c r="E39" s="402"/>
      <c r="F39" s="403"/>
      <c r="G39" s="392"/>
      <c r="H39" s="403"/>
      <c r="I39" s="393"/>
      <c r="J39" s="154"/>
      <c r="K39" s="106"/>
      <c r="L39" s="106"/>
      <c r="M39" s="106"/>
    </row>
    <row r="40" spans="1:13" ht="15.75" thickBot="1" x14ac:dyDescent="0.3">
      <c r="A40" s="1163" t="s">
        <v>647</v>
      </c>
      <c r="B40" s="1164"/>
      <c r="C40" s="1165"/>
      <c r="D40" s="392"/>
      <c r="E40" s="402"/>
      <c r="F40" s="403"/>
      <c r="G40" s="392"/>
      <c r="H40" s="403"/>
      <c r="I40" s="393"/>
      <c r="J40" s="154"/>
      <c r="K40" s="106"/>
      <c r="L40" s="106"/>
      <c r="M40" s="106"/>
    </row>
    <row r="41" spans="1:13" x14ac:dyDescent="0.25">
      <c r="A41" s="1166" t="s">
        <v>648</v>
      </c>
      <c r="B41" s="1167"/>
      <c r="C41" s="1168"/>
      <c r="D41" s="392"/>
      <c r="E41" s="402"/>
      <c r="F41" s="403"/>
      <c r="G41" s="392"/>
      <c r="H41" s="403"/>
      <c r="I41" s="393"/>
      <c r="J41" s="154"/>
      <c r="K41" s="106"/>
      <c r="L41" s="106"/>
      <c r="M41" s="106"/>
    </row>
    <row r="42" spans="1:13" x14ac:dyDescent="0.25">
      <c r="A42" s="1160" t="s">
        <v>650</v>
      </c>
      <c r="B42" s="1161"/>
      <c r="C42" s="1162"/>
      <c r="D42" s="392"/>
      <c r="E42" s="402"/>
      <c r="F42" s="403"/>
      <c r="G42" s="392"/>
      <c r="H42" s="403"/>
      <c r="I42" s="393"/>
      <c r="J42" s="154"/>
      <c r="K42" s="106"/>
      <c r="L42" s="106"/>
      <c r="M42" s="106"/>
    </row>
    <row r="43" spans="1:13" x14ac:dyDescent="0.25">
      <c r="A43" s="1160" t="s">
        <v>649</v>
      </c>
      <c r="B43" s="1161"/>
      <c r="C43" s="1162"/>
      <c r="D43" s="392"/>
      <c r="E43" s="402"/>
      <c r="F43" s="403"/>
      <c r="G43" s="392"/>
      <c r="H43" s="403"/>
      <c r="I43" s="393"/>
      <c r="J43" s="154"/>
      <c r="K43" s="106"/>
      <c r="L43" s="106"/>
      <c r="M43" s="106"/>
    </row>
    <row r="44" spans="1:13" ht="15.75" thickBot="1" x14ac:dyDescent="0.3">
      <c r="A44" s="1163" t="s">
        <v>651</v>
      </c>
      <c r="B44" s="1164"/>
      <c r="C44" s="1165"/>
      <c r="D44" s="392"/>
      <c r="E44" s="402"/>
      <c r="F44" s="403"/>
      <c r="G44" s="392"/>
      <c r="H44" s="403"/>
      <c r="I44" s="393"/>
      <c r="J44" s="789"/>
      <c r="K44" s="777"/>
      <c r="L44" s="777"/>
      <c r="M44" s="777"/>
    </row>
    <row r="45" spans="1:13" x14ac:dyDescent="0.25">
      <c r="A45" s="1166" t="s">
        <v>652</v>
      </c>
      <c r="B45" s="1167"/>
      <c r="C45" s="1168"/>
      <c r="D45" s="392"/>
      <c r="E45" s="402"/>
      <c r="F45" s="403"/>
      <c r="G45" s="392"/>
      <c r="H45" s="403"/>
      <c r="I45" s="393"/>
      <c r="J45" s="154"/>
      <c r="K45" s="106"/>
      <c r="L45" s="106"/>
      <c r="M45" s="106"/>
    </row>
    <row r="46" spans="1:13" x14ac:dyDescent="0.25">
      <c r="A46" s="1160" t="s">
        <v>654</v>
      </c>
      <c r="B46" s="1161"/>
      <c r="C46" s="1162"/>
      <c r="D46" s="394"/>
      <c r="E46" s="606"/>
      <c r="F46" s="560"/>
      <c r="G46" s="394"/>
      <c r="H46" s="560"/>
      <c r="I46" s="395"/>
      <c r="J46" s="789"/>
      <c r="K46" s="777"/>
      <c r="L46" s="777"/>
      <c r="M46" s="777"/>
    </row>
    <row r="47" spans="1:13" ht="15.75" thickBot="1" x14ac:dyDescent="0.3">
      <c r="A47" s="1163" t="s">
        <v>653</v>
      </c>
      <c r="B47" s="1164"/>
      <c r="C47" s="1165"/>
      <c r="D47" s="394"/>
      <c r="E47" s="606"/>
      <c r="F47" s="560"/>
      <c r="G47" s="394"/>
      <c r="H47" s="560"/>
      <c r="I47" s="395"/>
      <c r="J47" s="789"/>
      <c r="K47" s="777"/>
      <c r="L47" s="777"/>
      <c r="M47" s="777"/>
    </row>
    <row r="48" spans="1:13" ht="15.75" thickBot="1" x14ac:dyDescent="0.3">
      <c r="A48" s="1169" t="s">
        <v>385</v>
      </c>
      <c r="B48" s="1170"/>
      <c r="C48" s="1171"/>
      <c r="D48" s="394"/>
      <c r="E48" s="606"/>
      <c r="F48" s="560"/>
      <c r="G48" s="394"/>
      <c r="H48" s="560"/>
      <c r="I48" s="395"/>
      <c r="J48" s="620"/>
      <c r="K48" s="106"/>
      <c r="L48" s="106"/>
      <c r="M48" s="106"/>
    </row>
    <row r="49" spans="1:13" x14ac:dyDescent="0.25">
      <c r="A49" s="1166" t="s">
        <v>656</v>
      </c>
      <c r="B49" s="1167"/>
      <c r="C49" s="1168"/>
      <c r="D49" s="394"/>
      <c r="E49" s="606"/>
      <c r="F49" s="560"/>
      <c r="G49" s="394"/>
      <c r="H49" s="560"/>
      <c r="I49" s="395"/>
      <c r="J49" s="789"/>
      <c r="K49" s="777"/>
      <c r="L49" s="777"/>
      <c r="M49" s="777"/>
    </row>
    <row r="50" spans="1:13" x14ac:dyDescent="0.25">
      <c r="A50" s="1160" t="s">
        <v>657</v>
      </c>
      <c r="B50" s="1161"/>
      <c r="C50" s="1162"/>
      <c r="D50" s="394"/>
      <c r="E50" s="606"/>
      <c r="F50" s="560"/>
      <c r="G50" s="394"/>
      <c r="H50" s="560"/>
      <c r="I50" s="395"/>
      <c r="J50" s="789"/>
      <c r="K50" s="777"/>
      <c r="L50" s="777"/>
      <c r="M50" s="777"/>
    </row>
    <row r="51" spans="1:13" x14ac:dyDescent="0.25">
      <c r="A51" s="1160" t="s">
        <v>386</v>
      </c>
      <c r="B51" s="1161"/>
      <c r="C51" s="1162"/>
      <c r="D51" s="394"/>
      <c r="E51" s="606"/>
      <c r="F51" s="560"/>
      <c r="G51" s="394"/>
      <c r="H51" s="560"/>
      <c r="I51" s="395"/>
      <c r="J51" s="527"/>
      <c r="K51" s="106"/>
      <c r="L51" s="106"/>
      <c r="M51" s="106"/>
    </row>
    <row r="52" spans="1:13" ht="15.75" thickBot="1" x14ac:dyDescent="0.3">
      <c r="A52" s="1163" t="s">
        <v>487</v>
      </c>
      <c r="B52" s="1164"/>
      <c r="C52" s="1165"/>
      <c r="D52" s="394"/>
      <c r="E52" s="606"/>
      <c r="F52" s="560"/>
      <c r="G52" s="394"/>
      <c r="H52" s="560"/>
      <c r="I52" s="395"/>
      <c r="J52" s="154"/>
      <c r="K52" s="106"/>
      <c r="L52" s="106"/>
      <c r="M52" s="106"/>
    </row>
    <row r="53" spans="1:13" ht="15.75" thickBot="1" x14ac:dyDescent="0.3">
      <c r="A53" s="1175" t="s">
        <v>356</v>
      </c>
      <c r="B53" s="1176"/>
      <c r="C53" s="1177"/>
      <c r="D53" s="607">
        <f>SUM(D31:D52)</f>
        <v>0</v>
      </c>
      <c r="E53" s="608">
        <f t="shared" ref="E53:I53" si="0">SUM(E31:E52)</f>
        <v>0</v>
      </c>
      <c r="F53" s="609">
        <f t="shared" si="0"/>
        <v>0</v>
      </c>
      <c r="G53" s="607">
        <f t="shared" si="0"/>
        <v>0</v>
      </c>
      <c r="H53" s="610">
        <f t="shared" si="0"/>
        <v>0</v>
      </c>
      <c r="I53" s="611">
        <f t="shared" si="0"/>
        <v>0</v>
      </c>
      <c r="J53" s="229"/>
      <c r="K53" s="106"/>
      <c r="L53" s="106"/>
      <c r="M53" s="106"/>
    </row>
    <row r="54" spans="1:13" x14ac:dyDescent="0.25">
      <c r="A54" s="106"/>
      <c r="B54" s="106"/>
      <c r="C54" s="106"/>
      <c r="D54" s="228"/>
      <c r="E54" s="106"/>
      <c r="F54" s="106"/>
      <c r="G54" s="106"/>
      <c r="H54" s="106"/>
      <c r="I54" s="106"/>
      <c r="J54" s="106"/>
      <c r="K54" s="106"/>
      <c r="L54" s="106"/>
      <c r="M54" s="106"/>
    </row>
    <row r="55" spans="1:13" ht="45" customHeight="1" x14ac:dyDescent="0.25">
      <c r="A55" s="1145" t="s">
        <v>694</v>
      </c>
      <c r="B55" s="1145"/>
      <c r="C55" s="1145"/>
      <c r="D55" s="1145"/>
      <c r="E55" s="1145"/>
      <c r="F55" s="1145"/>
      <c r="G55" s="1145"/>
      <c r="H55" s="1145"/>
      <c r="I55" s="1145"/>
      <c r="J55" s="106"/>
      <c r="K55" s="106"/>
      <c r="L55" s="106"/>
      <c r="M55" s="106"/>
    </row>
    <row r="56" spans="1:13" ht="15.75" thickBot="1" x14ac:dyDescent="0.3">
      <c r="A56" s="106"/>
      <c r="B56" s="106"/>
      <c r="C56" s="106"/>
      <c r="D56" s="228"/>
      <c r="E56" s="106"/>
      <c r="F56" s="106"/>
      <c r="G56" s="106"/>
      <c r="H56" s="106"/>
      <c r="I56" s="106"/>
      <c r="J56" s="106"/>
      <c r="K56" s="106"/>
      <c r="L56" s="106"/>
      <c r="M56" s="106"/>
    </row>
    <row r="57" spans="1:13" ht="15" customHeight="1" x14ac:dyDescent="0.25">
      <c r="A57" s="370"/>
      <c r="B57" s="382"/>
      <c r="C57" s="383"/>
      <c r="D57" s="1070" t="s">
        <v>371</v>
      </c>
      <c r="E57" s="1071"/>
      <c r="F57" s="1072"/>
      <c r="G57" s="1070" t="s">
        <v>241</v>
      </c>
      <c r="H57" s="1072"/>
      <c r="I57" s="1019" t="s">
        <v>242</v>
      </c>
      <c r="J57" s="106"/>
      <c r="K57" s="106"/>
      <c r="L57" s="106"/>
      <c r="M57" s="106"/>
    </row>
    <row r="58" spans="1:13" ht="45" customHeight="1" thickBot="1" x14ac:dyDescent="0.3">
      <c r="A58" s="573"/>
      <c r="B58" s="574"/>
      <c r="C58" s="575"/>
      <c r="D58" s="30" t="s">
        <v>387</v>
      </c>
      <c r="E58" s="375" t="s">
        <v>388</v>
      </c>
      <c r="F58" s="374" t="s">
        <v>443</v>
      </c>
      <c r="G58" s="30" t="s">
        <v>387</v>
      </c>
      <c r="H58" s="374" t="s">
        <v>388</v>
      </c>
      <c r="I58" s="1159"/>
      <c r="J58" s="106"/>
      <c r="K58" s="106"/>
      <c r="L58" s="106"/>
      <c r="M58" s="106"/>
    </row>
    <row r="59" spans="1:13" x14ac:dyDescent="0.25">
      <c r="A59" s="1190" t="s">
        <v>488</v>
      </c>
      <c r="B59" s="1191"/>
      <c r="C59" s="1191"/>
      <c r="D59" s="398"/>
      <c r="E59" s="399"/>
      <c r="F59" s="400"/>
      <c r="G59" s="398"/>
      <c r="H59" s="400"/>
      <c r="I59" s="605"/>
      <c r="J59" s="106"/>
      <c r="K59" s="106"/>
      <c r="L59" s="106"/>
      <c r="M59" s="106"/>
    </row>
    <row r="60" spans="1:13" x14ac:dyDescent="0.25">
      <c r="A60" s="1188" t="s">
        <v>19</v>
      </c>
      <c r="B60" s="1178"/>
      <c r="C60" s="1178"/>
      <c r="D60" s="392"/>
      <c r="E60" s="402"/>
      <c r="F60" s="403"/>
      <c r="G60" s="392"/>
      <c r="H60" s="403"/>
      <c r="I60" s="393"/>
      <c r="J60" s="106"/>
      <c r="K60" s="106"/>
      <c r="L60" s="106"/>
      <c r="M60" s="106"/>
    </row>
    <row r="61" spans="1:13" x14ac:dyDescent="0.25">
      <c r="A61" s="1188" t="s">
        <v>17</v>
      </c>
      <c r="B61" s="1178"/>
      <c r="C61" s="1178"/>
      <c r="D61" s="392"/>
      <c r="E61" s="402"/>
      <c r="F61" s="403"/>
      <c r="G61" s="392"/>
      <c r="H61" s="403"/>
      <c r="I61" s="393"/>
      <c r="J61" s="106"/>
      <c r="K61" s="106"/>
      <c r="L61" s="106"/>
      <c r="M61" s="106"/>
    </row>
    <row r="62" spans="1:13" x14ac:dyDescent="0.25">
      <c r="A62" s="1188" t="s">
        <v>573</v>
      </c>
      <c r="B62" s="1178"/>
      <c r="C62" s="1178"/>
      <c r="D62" s="392"/>
      <c r="E62" s="402"/>
      <c r="F62" s="403"/>
      <c r="G62" s="392"/>
      <c r="H62" s="403"/>
      <c r="I62" s="393"/>
      <c r="J62" s="106"/>
      <c r="K62" s="106"/>
      <c r="L62" s="106"/>
      <c r="M62" s="106"/>
    </row>
    <row r="63" spans="1:13" x14ac:dyDescent="0.25">
      <c r="A63" s="1188" t="s">
        <v>561</v>
      </c>
      <c r="B63" s="1178"/>
      <c r="C63" s="1189"/>
      <c r="D63" s="392"/>
      <c r="E63" s="402"/>
      <c r="F63" s="403"/>
      <c r="G63" s="392"/>
      <c r="H63" s="403"/>
      <c r="I63" s="393"/>
      <c r="J63" s="106"/>
      <c r="K63" s="106"/>
      <c r="L63" s="106"/>
      <c r="M63" s="106"/>
    </row>
    <row r="64" spans="1:13" x14ac:dyDescent="0.25">
      <c r="A64" s="1188" t="s">
        <v>562</v>
      </c>
      <c r="B64" s="1178"/>
      <c r="C64" s="1189"/>
      <c r="D64" s="392"/>
      <c r="E64" s="402"/>
      <c r="F64" s="403"/>
      <c r="G64" s="392"/>
      <c r="H64" s="403"/>
      <c r="I64" s="393"/>
      <c r="J64" s="106"/>
      <c r="K64" s="106"/>
      <c r="L64" s="106"/>
      <c r="M64" s="106"/>
    </row>
    <row r="65" spans="1:13" x14ac:dyDescent="0.25">
      <c r="A65" s="1188" t="s">
        <v>563</v>
      </c>
      <c r="B65" s="1178"/>
      <c r="C65" s="1189"/>
      <c r="D65" s="392"/>
      <c r="E65" s="402"/>
      <c r="F65" s="403"/>
      <c r="G65" s="392"/>
      <c r="H65" s="403"/>
      <c r="I65" s="393"/>
      <c r="J65" s="106"/>
      <c r="K65" s="106"/>
      <c r="L65" s="106"/>
      <c r="M65" s="106"/>
    </row>
    <row r="66" spans="1:13" x14ac:dyDescent="0.25">
      <c r="A66" s="1188" t="s">
        <v>564</v>
      </c>
      <c r="B66" s="1178"/>
      <c r="C66" s="1189"/>
      <c r="D66" s="392"/>
      <c r="E66" s="402"/>
      <c r="F66" s="403"/>
      <c r="G66" s="392"/>
      <c r="H66" s="403"/>
      <c r="I66" s="393"/>
      <c r="J66" s="106"/>
      <c r="K66" s="106"/>
      <c r="L66" s="106"/>
      <c r="M66" s="106"/>
    </row>
    <row r="67" spans="1:13" x14ac:dyDescent="0.25">
      <c r="A67" s="1188" t="s">
        <v>565</v>
      </c>
      <c r="B67" s="1178"/>
      <c r="C67" s="1189"/>
      <c r="D67" s="392"/>
      <c r="E67" s="402"/>
      <c r="F67" s="403"/>
      <c r="G67" s="392"/>
      <c r="H67" s="403"/>
      <c r="I67" s="393"/>
      <c r="J67" s="106"/>
      <c r="K67" s="106"/>
      <c r="L67" s="106"/>
      <c r="M67" s="106"/>
    </row>
    <row r="68" spans="1:13" x14ac:dyDescent="0.25">
      <c r="A68" s="1188" t="s">
        <v>566</v>
      </c>
      <c r="B68" s="1178"/>
      <c r="C68" s="1189"/>
      <c r="D68" s="392"/>
      <c r="E68" s="402"/>
      <c r="F68" s="403"/>
      <c r="G68" s="392"/>
      <c r="H68" s="403"/>
      <c r="I68" s="393"/>
      <c r="J68" s="106"/>
      <c r="K68" s="106"/>
      <c r="L68" s="106"/>
      <c r="M68" s="106"/>
    </row>
    <row r="69" spans="1:13" x14ac:dyDescent="0.25">
      <c r="A69" s="1188" t="s">
        <v>567</v>
      </c>
      <c r="B69" s="1178"/>
      <c r="C69" s="1189"/>
      <c r="D69" s="392"/>
      <c r="E69" s="402"/>
      <c r="F69" s="403"/>
      <c r="G69" s="392"/>
      <c r="H69" s="403"/>
      <c r="I69" s="393"/>
      <c r="J69" s="106"/>
      <c r="K69" s="106"/>
      <c r="L69" s="106"/>
      <c r="M69" s="106"/>
    </row>
    <row r="70" spans="1:13" x14ac:dyDescent="0.25">
      <c r="A70" s="1188" t="s">
        <v>568</v>
      </c>
      <c r="B70" s="1178"/>
      <c r="C70" s="1189"/>
      <c r="D70" s="392"/>
      <c r="E70" s="402"/>
      <c r="F70" s="403"/>
      <c r="G70" s="392"/>
      <c r="H70" s="403"/>
      <c r="I70" s="393"/>
      <c r="J70" s="106"/>
      <c r="K70" s="106"/>
      <c r="L70" s="106"/>
      <c r="M70" s="106"/>
    </row>
    <row r="71" spans="1:13" x14ac:dyDescent="0.25">
      <c r="A71" s="1188" t="s">
        <v>386</v>
      </c>
      <c r="B71" s="1178"/>
      <c r="C71" s="1178"/>
      <c r="D71" s="392"/>
      <c r="E71" s="402"/>
      <c r="F71" s="403"/>
      <c r="G71" s="392"/>
      <c r="H71" s="403"/>
      <c r="I71" s="393"/>
      <c r="J71" s="106"/>
      <c r="K71" s="106"/>
      <c r="L71" s="106"/>
      <c r="M71" s="106"/>
    </row>
    <row r="72" spans="1:13" ht="15.75" thickBot="1" x14ac:dyDescent="0.3">
      <c r="A72" s="1185" t="s">
        <v>487</v>
      </c>
      <c r="B72" s="1186"/>
      <c r="C72" s="1186"/>
      <c r="D72" s="394"/>
      <c r="E72" s="606"/>
      <c r="F72" s="560"/>
      <c r="G72" s="394"/>
      <c r="H72" s="560"/>
      <c r="I72" s="395"/>
      <c r="J72" s="106"/>
      <c r="K72" s="106"/>
      <c r="L72" s="106"/>
      <c r="M72" s="106"/>
    </row>
    <row r="73" spans="1:13" ht="15.75" thickBot="1" x14ac:dyDescent="0.3">
      <c r="A73" s="1172" t="s">
        <v>356</v>
      </c>
      <c r="B73" s="1173"/>
      <c r="C73" s="1174"/>
      <c r="D73" s="612">
        <f>SUM(D59:D72)</f>
        <v>0</v>
      </c>
      <c r="E73" s="613">
        <f t="shared" ref="E73:I73" si="1">SUM(E59:E72)</f>
        <v>0</v>
      </c>
      <c r="F73" s="614">
        <f t="shared" si="1"/>
        <v>0</v>
      </c>
      <c r="G73" s="615">
        <f t="shared" si="1"/>
        <v>0</v>
      </c>
      <c r="H73" s="616">
        <f t="shared" si="1"/>
        <v>0</v>
      </c>
      <c r="I73" s="617">
        <f t="shared" si="1"/>
        <v>0</v>
      </c>
      <c r="J73" s="106"/>
      <c r="K73" s="106"/>
      <c r="L73" s="106"/>
      <c r="M73" s="106"/>
    </row>
  </sheetData>
  <sheetProtection algorithmName="SHA-512" hashValue="DJGF/wHyFidYQKlKTHinf4ju31JPV/zHkwVdaPyDnfax6A1EYXW0dM3FLxur9HqR1FzrKq/kwZBsK4ELYGo/Aw==" saltValue="d2xBd36VJsOL3msxlluUkQ==" spinCount="100000" sheet="1" objects="1" scenarios="1"/>
  <mergeCells count="73">
    <mergeCell ref="A71:C71"/>
    <mergeCell ref="A32:C32"/>
    <mergeCell ref="A33:C33"/>
    <mergeCell ref="A34:C34"/>
    <mergeCell ref="A40:C40"/>
    <mergeCell ref="A38:C38"/>
    <mergeCell ref="A35:C35"/>
    <mergeCell ref="A36:C36"/>
    <mergeCell ref="A37:C37"/>
    <mergeCell ref="A41:C41"/>
    <mergeCell ref="A42:C42"/>
    <mergeCell ref="A39:C39"/>
    <mergeCell ref="A69:C69"/>
    <mergeCell ref="A70:C70"/>
    <mergeCell ref="A52:C52"/>
    <mergeCell ref="A55:I55"/>
    <mergeCell ref="A27:F27"/>
    <mergeCell ref="A19:A23"/>
    <mergeCell ref="D57:F57"/>
    <mergeCell ref="A64:C64"/>
    <mergeCell ref="A65:C65"/>
    <mergeCell ref="B20:C20"/>
    <mergeCell ref="B21:C21"/>
    <mergeCell ref="B22:C22"/>
    <mergeCell ref="B23:C23"/>
    <mergeCell ref="B24:C24"/>
    <mergeCell ref="A66:C66"/>
    <mergeCell ref="A67:C67"/>
    <mergeCell ref="A68:C68"/>
    <mergeCell ref="A59:C59"/>
    <mergeCell ref="A60:C60"/>
    <mergeCell ref="A61:C61"/>
    <mergeCell ref="A62:C62"/>
    <mergeCell ref="A63:C63"/>
    <mergeCell ref="A12:J12"/>
    <mergeCell ref="A13:D13"/>
    <mergeCell ref="A9:M9"/>
    <mergeCell ref="A10:M10"/>
    <mergeCell ref="H16:I16"/>
    <mergeCell ref="L15:M15"/>
    <mergeCell ref="A16:A18"/>
    <mergeCell ref="G16:G18"/>
    <mergeCell ref="H17:I17"/>
    <mergeCell ref="H18:I18"/>
    <mergeCell ref="B16:C16"/>
    <mergeCell ref="B17:C17"/>
    <mergeCell ref="B18:C18"/>
    <mergeCell ref="A73:C73"/>
    <mergeCell ref="A53:C53"/>
    <mergeCell ref="H19:I19"/>
    <mergeCell ref="H20:I20"/>
    <mergeCell ref="B19:C19"/>
    <mergeCell ref="H21:I21"/>
    <mergeCell ref="A31:C31"/>
    <mergeCell ref="D29:F29"/>
    <mergeCell ref="G29:H29"/>
    <mergeCell ref="H22:I22"/>
    <mergeCell ref="H23:I23"/>
    <mergeCell ref="A26:F26"/>
    <mergeCell ref="I29:I30"/>
    <mergeCell ref="G19:G23"/>
    <mergeCell ref="A72:C72"/>
    <mergeCell ref="A51:C51"/>
    <mergeCell ref="I57:I58"/>
    <mergeCell ref="A43:C43"/>
    <mergeCell ref="A44:C44"/>
    <mergeCell ref="A46:C46"/>
    <mergeCell ref="A47:C47"/>
    <mergeCell ref="A50:C50"/>
    <mergeCell ref="A49:C49"/>
    <mergeCell ref="A45:C45"/>
    <mergeCell ref="G57:H57"/>
    <mergeCell ref="A48:C48"/>
  </mergeCells>
  <dataValidations count="1">
    <dataValidation type="whole" operator="greaterThanOrEqual" allowBlank="1" showInputMessage="1" showErrorMessage="1" error="Please enter a whole number greater than or equal to 0." sqref="D59:I72 D16:D24 J16:J23 L17 D31:I53" xr:uid="{00000000-0002-0000-0F00-000000000000}">
      <formula1>0</formula1>
    </dataValidation>
  </dataValidations>
  <pageMargins left="0.7" right="0.7" top="0.75" bottom="0.75" header="0.3" footer="0.3"/>
  <pageSetup paperSize="5" scale="53"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E196"/>
  <sheetViews>
    <sheetView zoomScaleNormal="100" workbookViewId="0">
      <selection activeCell="C17" sqref="C17"/>
    </sheetView>
  </sheetViews>
  <sheetFormatPr defaultColWidth="9.140625" defaultRowHeight="15" x14ac:dyDescent="0.25"/>
  <cols>
    <col min="1" max="1" width="40.7109375" style="46" customWidth="1"/>
    <col min="2" max="3" width="13.7109375" style="46" customWidth="1"/>
    <col min="4" max="21" width="9.7109375" style="46" customWidth="1"/>
    <col min="22" max="22" width="9.140625" style="46"/>
    <col min="23" max="26" width="10.7109375" style="46" hidden="1" customWidth="1"/>
    <col min="27" max="27" width="2.85546875" style="46" hidden="1" customWidth="1"/>
    <col min="28" max="31" width="10.7109375" style="46" hidden="1" customWidth="1"/>
    <col min="32" max="16384" width="9.140625" style="46"/>
  </cols>
  <sheetData>
    <row r="1" spans="1:31" s="44" customFormat="1" ht="14.45" customHeight="1" x14ac:dyDescent="0.25"/>
    <row r="2" spans="1:31" s="44" customFormat="1" ht="14.45" customHeight="1" x14ac:dyDescent="0.25"/>
    <row r="3" spans="1:31" s="44" customFormat="1" ht="14.45" customHeight="1" x14ac:dyDescent="0.25"/>
    <row r="4" spans="1:31" s="44" customFormat="1" ht="14.45" customHeight="1" x14ac:dyDescent="0.25"/>
    <row r="5" spans="1:31" s="44" customFormat="1" ht="14.45" customHeight="1" x14ac:dyDescent="0.25"/>
    <row r="6" spans="1:31" s="44" customFormat="1" ht="14.45" customHeight="1" x14ac:dyDescent="0.25"/>
    <row r="7" spans="1:31" s="44" customFormat="1" ht="14.45" hidden="1" customHeight="1" x14ac:dyDescent="0.25"/>
    <row r="8" spans="1:31" s="44" customFormat="1" ht="14.45" hidden="1" customHeight="1" x14ac:dyDescent="0.25"/>
    <row r="9" spans="1:31" ht="18.75" x14ac:dyDescent="0.25">
      <c r="A9" s="1073" t="s">
        <v>297</v>
      </c>
      <c r="B9" s="1073"/>
      <c r="C9" s="1073"/>
      <c r="D9" s="45"/>
      <c r="E9" s="45"/>
      <c r="F9" s="45"/>
      <c r="G9" s="45"/>
      <c r="H9" s="45"/>
      <c r="I9" s="45"/>
      <c r="J9" s="45"/>
      <c r="K9" s="45"/>
      <c r="L9" s="45"/>
      <c r="M9" s="45"/>
      <c r="N9" s="45"/>
      <c r="O9" s="45"/>
      <c r="P9" s="45"/>
      <c r="Q9" s="45"/>
      <c r="R9" s="45"/>
      <c r="S9" s="45"/>
      <c r="T9" s="45"/>
      <c r="U9" s="45"/>
    </row>
    <row r="10" spans="1:31" ht="18.75" x14ac:dyDescent="0.25">
      <c r="A10" s="1073" t="s">
        <v>314</v>
      </c>
      <c r="B10" s="1073"/>
      <c r="C10" s="1073"/>
      <c r="D10" s="45"/>
      <c r="E10" s="45"/>
      <c r="F10" s="45"/>
      <c r="G10" s="45"/>
      <c r="H10" s="45"/>
      <c r="I10" s="45"/>
      <c r="J10" s="45"/>
      <c r="K10" s="45"/>
      <c r="L10" s="45"/>
      <c r="M10" s="45"/>
      <c r="N10" s="45"/>
      <c r="O10" s="45"/>
      <c r="P10" s="45"/>
      <c r="Q10" s="45"/>
      <c r="R10" s="45"/>
      <c r="S10" s="45"/>
      <c r="T10" s="45"/>
      <c r="U10" s="45"/>
    </row>
    <row r="11" spans="1:31" ht="15.75" thickBot="1" x14ac:dyDescent="0.3">
      <c r="A11" s="45"/>
      <c r="B11" s="45"/>
      <c r="C11" s="45"/>
      <c r="D11" s="45"/>
      <c r="E11" s="45"/>
      <c r="F11" s="45"/>
      <c r="G11" s="45"/>
      <c r="H11" s="45"/>
      <c r="I11" s="45"/>
      <c r="J11" s="45"/>
      <c r="K11" s="45"/>
      <c r="L11" s="45"/>
      <c r="M11" s="45"/>
      <c r="N11" s="45"/>
      <c r="O11" s="45"/>
      <c r="P11" s="45"/>
      <c r="Q11" s="45"/>
      <c r="R11" s="45"/>
      <c r="S11" s="45"/>
      <c r="T11" s="45"/>
      <c r="U11" s="45"/>
    </row>
    <row r="12" spans="1:31" ht="45.75" customHeight="1" thickBot="1" x14ac:dyDescent="0.3">
      <c r="A12" s="1208" t="s">
        <v>298</v>
      </c>
      <c r="B12" s="1096" t="s">
        <v>30</v>
      </c>
      <c r="C12" s="1205" t="s">
        <v>324</v>
      </c>
      <c r="D12" s="1199" t="s">
        <v>695</v>
      </c>
      <c r="E12" s="1200"/>
      <c r="F12" s="1200"/>
      <c r="G12" s="1200"/>
      <c r="H12" s="1200"/>
      <c r="I12" s="1200"/>
      <c r="J12" s="1200"/>
      <c r="K12" s="1200"/>
      <c r="L12" s="1200"/>
      <c r="M12" s="1200"/>
      <c r="N12" s="1200"/>
      <c r="O12" s="1200"/>
      <c r="P12" s="1200"/>
      <c r="Q12" s="1200"/>
      <c r="R12" s="1200"/>
      <c r="S12" s="1200"/>
      <c r="T12" s="1200"/>
      <c r="U12" s="1201"/>
    </row>
    <row r="13" spans="1:31" ht="15.75" customHeight="1" x14ac:dyDescent="0.25">
      <c r="A13" s="1209"/>
      <c r="B13" s="1097"/>
      <c r="C13" s="1206"/>
      <c r="D13" s="1202" t="s">
        <v>310</v>
      </c>
      <c r="E13" s="1203"/>
      <c r="F13" s="1203"/>
      <c r="G13" s="1203"/>
      <c r="H13" s="1203"/>
      <c r="I13" s="1204"/>
      <c r="J13" s="1202" t="s">
        <v>180</v>
      </c>
      <c r="K13" s="1203"/>
      <c r="L13" s="1204"/>
      <c r="M13" s="1202" t="s">
        <v>309</v>
      </c>
      <c r="N13" s="1203"/>
      <c r="O13" s="1203"/>
      <c r="P13" s="1204"/>
      <c r="Q13" s="1196" t="s">
        <v>311</v>
      </c>
      <c r="R13" s="1197"/>
      <c r="S13" s="1197"/>
      <c r="T13" s="1197"/>
      <c r="U13" s="1198"/>
    </row>
    <row r="14" spans="1:31" ht="51.75" customHeight="1" thickBot="1" x14ac:dyDescent="0.3">
      <c r="A14" s="1209"/>
      <c r="B14" s="1097"/>
      <c r="C14" s="1206"/>
      <c r="D14" s="86" t="s">
        <v>299</v>
      </c>
      <c r="E14" s="87" t="s">
        <v>300</v>
      </c>
      <c r="F14" s="84" t="s">
        <v>301</v>
      </c>
      <c r="G14" s="84" t="s">
        <v>302</v>
      </c>
      <c r="H14" s="88" t="s">
        <v>303</v>
      </c>
      <c r="I14" s="85" t="s">
        <v>304</v>
      </c>
      <c r="J14" s="196" t="s">
        <v>182</v>
      </c>
      <c r="K14" s="631" t="s">
        <v>181</v>
      </c>
      <c r="L14" s="83" t="s">
        <v>543</v>
      </c>
      <c r="M14" s="197" t="s">
        <v>305</v>
      </c>
      <c r="N14" s="198" t="s">
        <v>306</v>
      </c>
      <c r="O14" s="198" t="s">
        <v>307</v>
      </c>
      <c r="P14" s="199" t="s">
        <v>308</v>
      </c>
      <c r="Q14" s="82" t="s">
        <v>248</v>
      </c>
      <c r="R14" s="200" t="s">
        <v>249</v>
      </c>
      <c r="S14" s="200" t="s">
        <v>251</v>
      </c>
      <c r="T14" s="201" t="s">
        <v>312</v>
      </c>
      <c r="U14" s="85" t="s">
        <v>313</v>
      </c>
    </row>
    <row r="15" spans="1:31" ht="15.75" customHeight="1" thickBot="1" x14ac:dyDescent="0.3">
      <c r="A15" s="1210"/>
      <c r="B15" s="1098"/>
      <c r="C15" s="1207"/>
      <c r="D15" s="91" t="s">
        <v>199</v>
      </c>
      <c r="E15" s="94" t="s">
        <v>199</v>
      </c>
      <c r="F15" s="92" t="s">
        <v>199</v>
      </c>
      <c r="G15" s="92" t="s">
        <v>199</v>
      </c>
      <c r="H15" s="92" t="s">
        <v>199</v>
      </c>
      <c r="I15" s="93" t="s">
        <v>199</v>
      </c>
      <c r="J15" s="94" t="s">
        <v>199</v>
      </c>
      <c r="K15" s="92" t="s">
        <v>199</v>
      </c>
      <c r="L15" s="202" t="s">
        <v>199</v>
      </c>
      <c r="M15" s="91" t="s">
        <v>199</v>
      </c>
      <c r="N15" s="92" t="s">
        <v>199</v>
      </c>
      <c r="O15" s="92" t="s">
        <v>199</v>
      </c>
      <c r="P15" s="93" t="s">
        <v>199</v>
      </c>
      <c r="Q15" s="91" t="s">
        <v>199</v>
      </c>
      <c r="R15" s="92" t="s">
        <v>199</v>
      </c>
      <c r="S15" s="92" t="s">
        <v>199</v>
      </c>
      <c r="T15" s="92" t="s">
        <v>199</v>
      </c>
      <c r="U15" s="95" t="s">
        <v>199</v>
      </c>
      <c r="W15" s="209" t="s">
        <v>315</v>
      </c>
      <c r="X15" s="210" t="s">
        <v>316</v>
      </c>
      <c r="Y15" s="210" t="s">
        <v>317</v>
      </c>
      <c r="Z15" s="211" t="s">
        <v>318</v>
      </c>
      <c r="AB15" s="209" t="s">
        <v>319</v>
      </c>
      <c r="AC15" s="210" t="s">
        <v>320</v>
      </c>
      <c r="AD15" s="210" t="s">
        <v>321</v>
      </c>
      <c r="AE15" s="211" t="s">
        <v>322</v>
      </c>
    </row>
    <row r="16" spans="1:31" ht="15.75" customHeight="1" thickBot="1" x14ac:dyDescent="0.3">
      <c r="A16" s="289"/>
      <c r="B16" s="337"/>
      <c r="C16" s="338" t="s">
        <v>186</v>
      </c>
      <c r="D16" s="299">
        <f>SUM(D17:D196)</f>
        <v>0</v>
      </c>
      <c r="E16" s="299">
        <f t="shared" ref="E16:U16" si="0">SUM(E17:E196)</f>
        <v>0</v>
      </c>
      <c r="F16" s="299">
        <f t="shared" si="0"/>
        <v>0</v>
      </c>
      <c r="G16" s="299">
        <f t="shared" si="0"/>
        <v>0</v>
      </c>
      <c r="H16" s="299">
        <f t="shared" si="0"/>
        <v>0</v>
      </c>
      <c r="I16" s="299">
        <f t="shared" si="0"/>
        <v>0</v>
      </c>
      <c r="J16" s="299">
        <f t="shared" si="0"/>
        <v>0</v>
      </c>
      <c r="K16" s="299">
        <f t="shared" si="0"/>
        <v>0</v>
      </c>
      <c r="L16" s="299">
        <f t="shared" si="0"/>
        <v>0</v>
      </c>
      <c r="M16" s="299">
        <f t="shared" si="0"/>
        <v>0</v>
      </c>
      <c r="N16" s="299">
        <f t="shared" si="0"/>
        <v>0</v>
      </c>
      <c r="O16" s="299">
        <f t="shared" si="0"/>
        <v>0</v>
      </c>
      <c r="P16" s="299">
        <f t="shared" si="0"/>
        <v>0</v>
      </c>
      <c r="Q16" s="299">
        <f t="shared" si="0"/>
        <v>0</v>
      </c>
      <c r="R16" s="299">
        <f t="shared" si="0"/>
        <v>0</v>
      </c>
      <c r="S16" s="299">
        <f t="shared" si="0"/>
        <v>0</v>
      </c>
      <c r="T16" s="299">
        <f t="shared" si="0"/>
        <v>0</v>
      </c>
      <c r="U16" s="299">
        <f t="shared" si="0"/>
        <v>0</v>
      </c>
    </row>
    <row r="17" spans="1:31" ht="15" customHeight="1" x14ac:dyDescent="0.25">
      <c r="A17" s="203" t="str">
        <f>IF(ISBLANK('A1'!B17),"",IF(ISBLANK('A1'!D17),'A1'!A17&amp;"-"&amp;'A1'!B17,'A1'!A17&amp;"-"&amp;'A1'!B17&amp;"; "&amp;'A1'!D17))</f>
        <v>Benchmark-Speech Language Pathologist</v>
      </c>
      <c r="B17" s="206" t="str">
        <f>IF(ISBLANK('A1'!G17),"",'A1'!G17)</f>
        <v/>
      </c>
      <c r="C17" s="339" t="str">
        <f>IF(ISBLANK('A2'!N17),"",'A2'!N17)</f>
        <v/>
      </c>
      <c r="D17" s="255"/>
      <c r="E17" s="256"/>
      <c r="F17" s="256"/>
      <c r="G17" s="256"/>
      <c r="H17" s="256"/>
      <c r="I17" s="256"/>
      <c r="J17" s="258"/>
      <c r="K17" s="632"/>
      <c r="L17" s="259"/>
      <c r="M17" s="257"/>
      <c r="N17" s="257"/>
      <c r="O17" s="257"/>
      <c r="P17" s="257"/>
      <c r="Q17" s="258"/>
      <c r="R17" s="256"/>
      <c r="S17" s="256"/>
      <c r="T17" s="256"/>
      <c r="U17" s="259"/>
      <c r="W17" s="213">
        <f>SUM(D17:I17)</f>
        <v>0</v>
      </c>
      <c r="X17" s="214">
        <f>SUM(J17:L17)</f>
        <v>0</v>
      </c>
      <c r="Y17" s="214">
        <f>SUM(M17:P17)</f>
        <v>0</v>
      </c>
      <c r="Z17" s="215">
        <f>SUM(Q17:U17)</f>
        <v>0</v>
      </c>
      <c r="AB17" s="213">
        <f>IF(C17="",W17,C17-W17)</f>
        <v>0</v>
      </c>
      <c r="AC17" s="214">
        <f>IF(C17="",X17,C17-X17)</f>
        <v>0</v>
      </c>
      <c r="AD17" s="214">
        <f>IF(C17="",Y17,C17-Y17)</f>
        <v>0</v>
      </c>
      <c r="AE17" s="215">
        <f>IF(C17="",Z17,C17-Z17)</f>
        <v>0</v>
      </c>
    </row>
    <row r="18" spans="1:31" ht="15" customHeight="1" x14ac:dyDescent="0.25">
      <c r="A18" s="204" t="str">
        <f>IF(ISBLANK('A1'!B18),"",IF(ISBLANK('A1'!D18),'A1'!A18&amp;"-"&amp;'A1'!B18,'A1'!A18&amp;"-"&amp;'A1'!B18&amp;"; "&amp;'A1'!D18))</f>
        <v/>
      </c>
      <c r="B18" s="207" t="str">
        <f>IF(ISBLANK('A1'!G18),"",'A1'!G18)</f>
        <v/>
      </c>
      <c r="C18" s="340" t="str">
        <f>IF(ISBLANK('A2'!N18),"",'A2'!N18)</f>
        <v/>
      </c>
      <c r="D18" s="261"/>
      <c r="E18" s="262"/>
      <c r="F18" s="262"/>
      <c r="G18" s="262"/>
      <c r="H18" s="262"/>
      <c r="I18" s="262"/>
      <c r="J18" s="264"/>
      <c r="K18" s="633"/>
      <c r="L18" s="265"/>
      <c r="M18" s="263"/>
      <c r="N18" s="263"/>
      <c r="O18" s="263"/>
      <c r="P18" s="263"/>
      <c r="Q18" s="264"/>
      <c r="R18" s="262"/>
      <c r="S18" s="262"/>
      <c r="T18" s="262"/>
      <c r="U18" s="265"/>
      <c r="W18" s="216">
        <f t="shared" ref="W18:W81" si="1">SUM(D18:I18)</f>
        <v>0</v>
      </c>
      <c r="X18" s="212">
        <f t="shared" ref="X18:X81" si="2">SUM(J18:L18)</f>
        <v>0</v>
      </c>
      <c r="Y18" s="212">
        <f t="shared" ref="Y18:Y81" si="3">SUM(M18:P18)</f>
        <v>0</v>
      </c>
      <c r="Z18" s="217">
        <f t="shared" ref="Z18:Z81" si="4">SUM(Q18:U18)</f>
        <v>0</v>
      </c>
      <c r="AB18" s="216">
        <f t="shared" ref="AB18:AB81" si="5">IF(C18="",W18,C18-W18)</f>
        <v>0</v>
      </c>
      <c r="AC18" s="212">
        <f t="shared" ref="AC18:AC81" si="6">IF(C18="",X18,C18-X18)</f>
        <v>0</v>
      </c>
      <c r="AD18" s="212">
        <f t="shared" ref="AD18:AD81" si="7">IF(C18="",Y18,C18-Y18)</f>
        <v>0</v>
      </c>
      <c r="AE18" s="217">
        <f t="shared" ref="AE18:AE81" si="8">IF(C18="",Z18,C18-Z18)</f>
        <v>0</v>
      </c>
    </row>
    <row r="19" spans="1:31" ht="15" customHeight="1" x14ac:dyDescent="0.25">
      <c r="A19" s="204" t="str">
        <f>IF(ISBLANK('A1'!B19),"",IF(ISBLANK('A1'!D19),'A1'!A19&amp;"-"&amp;'A1'!B19,'A1'!A19&amp;"-"&amp;'A1'!B19&amp;"; "&amp;'A1'!D19))</f>
        <v/>
      </c>
      <c r="B19" s="207" t="str">
        <f>IF(ISBLANK('A1'!G19),"",'A1'!G19)</f>
        <v/>
      </c>
      <c r="C19" s="340" t="str">
        <f>IF(ISBLANK('A2'!N19),"",'A2'!N19)</f>
        <v/>
      </c>
      <c r="D19" s="261"/>
      <c r="E19" s="262"/>
      <c r="F19" s="262"/>
      <c r="G19" s="262"/>
      <c r="H19" s="262"/>
      <c r="I19" s="262"/>
      <c r="J19" s="264"/>
      <c r="K19" s="633"/>
      <c r="L19" s="265"/>
      <c r="M19" s="263"/>
      <c r="N19" s="263"/>
      <c r="O19" s="263"/>
      <c r="P19" s="263"/>
      <c r="Q19" s="264"/>
      <c r="R19" s="262"/>
      <c r="S19" s="262"/>
      <c r="T19" s="262"/>
      <c r="U19" s="265"/>
      <c r="W19" s="216">
        <f t="shared" si="1"/>
        <v>0</v>
      </c>
      <c r="X19" s="212">
        <f t="shared" si="2"/>
        <v>0</v>
      </c>
      <c r="Y19" s="212">
        <f t="shared" si="3"/>
        <v>0</v>
      </c>
      <c r="Z19" s="217">
        <f t="shared" si="4"/>
        <v>0</v>
      </c>
      <c r="AB19" s="216">
        <f t="shared" si="5"/>
        <v>0</v>
      </c>
      <c r="AC19" s="212">
        <f t="shared" si="6"/>
        <v>0</v>
      </c>
      <c r="AD19" s="212">
        <f t="shared" si="7"/>
        <v>0</v>
      </c>
      <c r="AE19" s="217">
        <f t="shared" si="8"/>
        <v>0</v>
      </c>
    </row>
    <row r="20" spans="1:31" ht="15" customHeight="1" x14ac:dyDescent="0.25">
      <c r="A20" s="204" t="str">
        <f>IF(ISBLANK('A1'!B20),"",IF(ISBLANK('A1'!D20),'A1'!A20&amp;"-"&amp;'A1'!B20,'A1'!A20&amp;"-"&amp;'A1'!B20&amp;"; "&amp;'A1'!D20))</f>
        <v/>
      </c>
      <c r="B20" s="207" t="str">
        <f>IF(ISBLANK('A1'!G20),"",'A1'!G20)</f>
        <v/>
      </c>
      <c r="C20" s="340" t="str">
        <f>IF(ISBLANK('A2'!N20),"",'A2'!N20)</f>
        <v/>
      </c>
      <c r="D20" s="261"/>
      <c r="E20" s="262"/>
      <c r="F20" s="262"/>
      <c r="G20" s="262"/>
      <c r="H20" s="262"/>
      <c r="I20" s="262"/>
      <c r="J20" s="264"/>
      <c r="K20" s="633"/>
      <c r="L20" s="265"/>
      <c r="M20" s="263"/>
      <c r="N20" s="263"/>
      <c r="O20" s="263"/>
      <c r="P20" s="263"/>
      <c r="Q20" s="264"/>
      <c r="R20" s="262"/>
      <c r="S20" s="262"/>
      <c r="T20" s="262"/>
      <c r="U20" s="265"/>
      <c r="W20" s="216">
        <f t="shared" si="1"/>
        <v>0</v>
      </c>
      <c r="X20" s="212">
        <f t="shared" si="2"/>
        <v>0</v>
      </c>
      <c r="Y20" s="212">
        <f t="shared" si="3"/>
        <v>0</v>
      </c>
      <c r="Z20" s="217">
        <f t="shared" si="4"/>
        <v>0</v>
      </c>
      <c r="AB20" s="216">
        <f t="shared" si="5"/>
        <v>0</v>
      </c>
      <c r="AC20" s="212">
        <f t="shared" si="6"/>
        <v>0</v>
      </c>
      <c r="AD20" s="212">
        <f t="shared" si="7"/>
        <v>0</v>
      </c>
      <c r="AE20" s="217">
        <f t="shared" si="8"/>
        <v>0</v>
      </c>
    </row>
    <row r="21" spans="1:31" ht="15" customHeight="1" x14ac:dyDescent="0.25">
      <c r="A21" s="204" t="str">
        <f>IF(ISBLANK('A1'!B21),"",IF(ISBLANK('A1'!D21),'A1'!A21&amp;"-"&amp;'A1'!B21,'A1'!A21&amp;"-"&amp;'A1'!B21&amp;"; "&amp;'A1'!D21))</f>
        <v/>
      </c>
      <c r="B21" s="207" t="str">
        <f>IF(ISBLANK('A1'!G21),"",'A1'!G21)</f>
        <v/>
      </c>
      <c r="C21" s="340" t="str">
        <f>IF(ISBLANK('A2'!N21),"",'A2'!N21)</f>
        <v/>
      </c>
      <c r="D21" s="261"/>
      <c r="E21" s="262"/>
      <c r="F21" s="262"/>
      <c r="G21" s="262"/>
      <c r="H21" s="262"/>
      <c r="I21" s="262"/>
      <c r="J21" s="264"/>
      <c r="K21" s="633"/>
      <c r="L21" s="265"/>
      <c r="M21" s="263"/>
      <c r="N21" s="263"/>
      <c r="O21" s="263"/>
      <c r="P21" s="263"/>
      <c r="Q21" s="264"/>
      <c r="R21" s="262"/>
      <c r="S21" s="262"/>
      <c r="T21" s="262"/>
      <c r="U21" s="265"/>
      <c r="W21" s="216">
        <f t="shared" si="1"/>
        <v>0</v>
      </c>
      <c r="X21" s="212">
        <f t="shared" si="2"/>
        <v>0</v>
      </c>
      <c r="Y21" s="212">
        <f t="shared" si="3"/>
        <v>0</v>
      </c>
      <c r="Z21" s="217">
        <f t="shared" si="4"/>
        <v>0</v>
      </c>
      <c r="AB21" s="216">
        <f t="shared" si="5"/>
        <v>0</v>
      </c>
      <c r="AC21" s="212">
        <f t="shared" si="6"/>
        <v>0</v>
      </c>
      <c r="AD21" s="212">
        <f t="shared" si="7"/>
        <v>0</v>
      </c>
      <c r="AE21" s="217">
        <f t="shared" si="8"/>
        <v>0</v>
      </c>
    </row>
    <row r="22" spans="1:31" ht="15" customHeight="1" x14ac:dyDescent="0.25">
      <c r="A22" s="204" t="str">
        <f>IF(ISBLANK('A1'!B22),"",IF(ISBLANK('A1'!D22),'A1'!A22&amp;"-"&amp;'A1'!B22,'A1'!A22&amp;"-"&amp;'A1'!B22&amp;"; "&amp;'A1'!D22))</f>
        <v/>
      </c>
      <c r="B22" s="207" t="str">
        <f>IF(ISBLANK('A1'!G22),"",'A1'!G22)</f>
        <v/>
      </c>
      <c r="C22" s="340" t="str">
        <f>IF(ISBLANK('A2'!N22),"",'A2'!N22)</f>
        <v/>
      </c>
      <c r="D22" s="261"/>
      <c r="E22" s="262"/>
      <c r="F22" s="262"/>
      <c r="G22" s="262"/>
      <c r="H22" s="262"/>
      <c r="I22" s="262"/>
      <c r="J22" s="264"/>
      <c r="K22" s="633"/>
      <c r="L22" s="265"/>
      <c r="M22" s="263"/>
      <c r="N22" s="263"/>
      <c r="O22" s="263"/>
      <c r="P22" s="263"/>
      <c r="Q22" s="264"/>
      <c r="R22" s="262"/>
      <c r="S22" s="262"/>
      <c r="T22" s="262"/>
      <c r="U22" s="265"/>
      <c r="W22" s="216">
        <f t="shared" si="1"/>
        <v>0</v>
      </c>
      <c r="X22" s="212">
        <f t="shared" si="2"/>
        <v>0</v>
      </c>
      <c r="Y22" s="212">
        <f t="shared" si="3"/>
        <v>0</v>
      </c>
      <c r="Z22" s="217">
        <f t="shared" si="4"/>
        <v>0</v>
      </c>
      <c r="AB22" s="216">
        <f t="shared" si="5"/>
        <v>0</v>
      </c>
      <c r="AC22" s="212">
        <f t="shared" si="6"/>
        <v>0</v>
      </c>
      <c r="AD22" s="212">
        <f t="shared" si="7"/>
        <v>0</v>
      </c>
      <c r="AE22" s="217">
        <f t="shared" si="8"/>
        <v>0</v>
      </c>
    </row>
    <row r="23" spans="1:31" ht="15" customHeight="1" x14ac:dyDescent="0.25">
      <c r="A23" s="204" t="str">
        <f>IF(ISBLANK('A1'!B23),"",IF(ISBLANK('A1'!D23),'A1'!A23&amp;"-"&amp;'A1'!B23,'A1'!A23&amp;"-"&amp;'A1'!B23&amp;"; "&amp;'A1'!D23))</f>
        <v/>
      </c>
      <c r="B23" s="207" t="str">
        <f>IF(ISBLANK('A1'!G23),"",'A1'!G23)</f>
        <v/>
      </c>
      <c r="C23" s="340" t="str">
        <f>IF(ISBLANK('A2'!N23),"",'A2'!N23)</f>
        <v/>
      </c>
      <c r="D23" s="261"/>
      <c r="E23" s="262"/>
      <c r="F23" s="262"/>
      <c r="G23" s="262"/>
      <c r="H23" s="262"/>
      <c r="I23" s="262"/>
      <c r="J23" s="264"/>
      <c r="K23" s="633"/>
      <c r="L23" s="265"/>
      <c r="M23" s="263"/>
      <c r="N23" s="263"/>
      <c r="O23" s="263"/>
      <c r="P23" s="263"/>
      <c r="Q23" s="264"/>
      <c r="R23" s="262"/>
      <c r="S23" s="262"/>
      <c r="T23" s="262"/>
      <c r="U23" s="265"/>
      <c r="W23" s="216">
        <f t="shared" si="1"/>
        <v>0</v>
      </c>
      <c r="X23" s="212">
        <f t="shared" si="2"/>
        <v>0</v>
      </c>
      <c r="Y23" s="212">
        <f t="shared" si="3"/>
        <v>0</v>
      </c>
      <c r="Z23" s="217">
        <f t="shared" si="4"/>
        <v>0</v>
      </c>
      <c r="AB23" s="216">
        <f t="shared" si="5"/>
        <v>0</v>
      </c>
      <c r="AC23" s="212">
        <f t="shared" si="6"/>
        <v>0</v>
      </c>
      <c r="AD23" s="212">
        <f t="shared" si="7"/>
        <v>0</v>
      </c>
      <c r="AE23" s="217">
        <f t="shared" si="8"/>
        <v>0</v>
      </c>
    </row>
    <row r="24" spans="1:31" ht="15" customHeight="1" x14ac:dyDescent="0.25">
      <c r="A24" s="204" t="str">
        <f>IF(ISBLANK('A1'!B24),"",IF(ISBLANK('A1'!D24),'A1'!A24&amp;"-"&amp;'A1'!B24,'A1'!A24&amp;"-"&amp;'A1'!B24&amp;"; "&amp;'A1'!D24))</f>
        <v/>
      </c>
      <c r="B24" s="207" t="str">
        <f>IF(ISBLANK('A1'!G24),"",'A1'!G24)</f>
        <v/>
      </c>
      <c r="C24" s="340" t="str">
        <f>IF(ISBLANK('A2'!N24),"",'A2'!N24)</f>
        <v/>
      </c>
      <c r="D24" s="261"/>
      <c r="E24" s="262"/>
      <c r="F24" s="262"/>
      <c r="G24" s="262"/>
      <c r="H24" s="262"/>
      <c r="I24" s="262"/>
      <c r="J24" s="264"/>
      <c r="K24" s="633"/>
      <c r="L24" s="265"/>
      <c r="M24" s="263"/>
      <c r="N24" s="263"/>
      <c r="O24" s="263"/>
      <c r="P24" s="263"/>
      <c r="Q24" s="264"/>
      <c r="R24" s="262"/>
      <c r="S24" s="262"/>
      <c r="T24" s="262"/>
      <c r="U24" s="265"/>
      <c r="W24" s="216">
        <f t="shared" si="1"/>
        <v>0</v>
      </c>
      <c r="X24" s="212">
        <f t="shared" si="2"/>
        <v>0</v>
      </c>
      <c r="Y24" s="212">
        <f t="shared" si="3"/>
        <v>0</v>
      </c>
      <c r="Z24" s="217">
        <f t="shared" si="4"/>
        <v>0</v>
      </c>
      <c r="AB24" s="216">
        <f t="shared" si="5"/>
        <v>0</v>
      </c>
      <c r="AC24" s="212">
        <f t="shared" si="6"/>
        <v>0</v>
      </c>
      <c r="AD24" s="212">
        <f t="shared" si="7"/>
        <v>0</v>
      </c>
      <c r="AE24" s="217">
        <f t="shared" si="8"/>
        <v>0</v>
      </c>
    </row>
    <row r="25" spans="1:31" ht="15" customHeight="1" x14ac:dyDescent="0.25">
      <c r="A25" s="204" t="str">
        <f>IF(ISBLANK('A1'!B25),"",IF(ISBLANK('A1'!D25),'A1'!A25&amp;"-"&amp;'A1'!B25,'A1'!A25&amp;"-"&amp;'A1'!B25&amp;"; "&amp;'A1'!D25))</f>
        <v/>
      </c>
      <c r="B25" s="207" t="str">
        <f>IF(ISBLANK('A1'!G25),"",'A1'!G25)</f>
        <v/>
      </c>
      <c r="C25" s="340" t="str">
        <f>IF(ISBLANK('A2'!N25),"",'A2'!N25)</f>
        <v/>
      </c>
      <c r="D25" s="261"/>
      <c r="E25" s="262"/>
      <c r="F25" s="262"/>
      <c r="G25" s="262"/>
      <c r="H25" s="262"/>
      <c r="I25" s="262"/>
      <c r="J25" s="264"/>
      <c r="K25" s="633"/>
      <c r="L25" s="265"/>
      <c r="M25" s="263"/>
      <c r="N25" s="263"/>
      <c r="O25" s="263"/>
      <c r="P25" s="263"/>
      <c r="Q25" s="264"/>
      <c r="R25" s="262"/>
      <c r="S25" s="262"/>
      <c r="T25" s="262"/>
      <c r="U25" s="265"/>
      <c r="W25" s="216">
        <f t="shared" si="1"/>
        <v>0</v>
      </c>
      <c r="X25" s="212">
        <f t="shared" si="2"/>
        <v>0</v>
      </c>
      <c r="Y25" s="212">
        <f t="shared" si="3"/>
        <v>0</v>
      </c>
      <c r="Z25" s="217">
        <f t="shared" si="4"/>
        <v>0</v>
      </c>
      <c r="AB25" s="216">
        <f t="shared" si="5"/>
        <v>0</v>
      </c>
      <c r="AC25" s="212">
        <f t="shared" si="6"/>
        <v>0</v>
      </c>
      <c r="AD25" s="212">
        <f t="shared" si="7"/>
        <v>0</v>
      </c>
      <c r="AE25" s="217">
        <f t="shared" si="8"/>
        <v>0</v>
      </c>
    </row>
    <row r="26" spans="1:31" ht="15" customHeight="1" x14ac:dyDescent="0.25">
      <c r="A26" s="204" t="str">
        <f>IF(ISBLANK('A1'!B26),"",IF(ISBLANK('A1'!D26),'A1'!A26&amp;"-"&amp;'A1'!B26,'A1'!A26&amp;"-"&amp;'A1'!B26&amp;"; "&amp;'A1'!D26))</f>
        <v/>
      </c>
      <c r="B26" s="207" t="str">
        <f>IF(ISBLANK('A1'!G26),"",'A1'!G26)</f>
        <v/>
      </c>
      <c r="C26" s="340" t="str">
        <f>IF(ISBLANK('A2'!N26),"",'A2'!N26)</f>
        <v/>
      </c>
      <c r="D26" s="261"/>
      <c r="E26" s="262"/>
      <c r="F26" s="262"/>
      <c r="G26" s="262"/>
      <c r="H26" s="262"/>
      <c r="I26" s="262"/>
      <c r="J26" s="264"/>
      <c r="K26" s="633"/>
      <c r="L26" s="265"/>
      <c r="M26" s="263"/>
      <c r="N26" s="263"/>
      <c r="O26" s="263"/>
      <c r="P26" s="263"/>
      <c r="Q26" s="264"/>
      <c r="R26" s="262"/>
      <c r="S26" s="262"/>
      <c r="T26" s="262"/>
      <c r="U26" s="265"/>
      <c r="W26" s="216">
        <f t="shared" si="1"/>
        <v>0</v>
      </c>
      <c r="X26" s="212">
        <f t="shared" si="2"/>
        <v>0</v>
      </c>
      <c r="Y26" s="212">
        <f t="shared" si="3"/>
        <v>0</v>
      </c>
      <c r="Z26" s="217">
        <f t="shared" si="4"/>
        <v>0</v>
      </c>
      <c r="AB26" s="216">
        <f t="shared" si="5"/>
        <v>0</v>
      </c>
      <c r="AC26" s="212">
        <f t="shared" si="6"/>
        <v>0</v>
      </c>
      <c r="AD26" s="212">
        <f t="shared" si="7"/>
        <v>0</v>
      </c>
      <c r="AE26" s="217">
        <f t="shared" si="8"/>
        <v>0</v>
      </c>
    </row>
    <row r="27" spans="1:31" ht="15" customHeight="1" x14ac:dyDescent="0.25">
      <c r="A27" s="204" t="str">
        <f>IF(ISBLANK('A1'!B27),"",IF(ISBLANK('A1'!D27),'A1'!A27&amp;"-"&amp;'A1'!B27,'A1'!A27&amp;"-"&amp;'A1'!B27&amp;"; "&amp;'A1'!D27))</f>
        <v/>
      </c>
      <c r="B27" s="207" t="str">
        <f>IF(ISBLANK('A1'!G27),"",'A1'!G27)</f>
        <v/>
      </c>
      <c r="C27" s="340" t="str">
        <f>IF(ISBLANK('A2'!N27),"",'A2'!N27)</f>
        <v/>
      </c>
      <c r="D27" s="261"/>
      <c r="E27" s="262"/>
      <c r="F27" s="262"/>
      <c r="G27" s="262"/>
      <c r="H27" s="262"/>
      <c r="I27" s="262"/>
      <c r="J27" s="264"/>
      <c r="K27" s="633"/>
      <c r="L27" s="265"/>
      <c r="M27" s="263"/>
      <c r="N27" s="263"/>
      <c r="O27" s="263"/>
      <c r="P27" s="263"/>
      <c r="Q27" s="264"/>
      <c r="R27" s="262"/>
      <c r="S27" s="262"/>
      <c r="T27" s="262"/>
      <c r="U27" s="265"/>
      <c r="W27" s="216">
        <f t="shared" si="1"/>
        <v>0</v>
      </c>
      <c r="X27" s="212">
        <f t="shared" si="2"/>
        <v>0</v>
      </c>
      <c r="Y27" s="212">
        <f t="shared" si="3"/>
        <v>0</v>
      </c>
      <c r="Z27" s="217">
        <f t="shared" si="4"/>
        <v>0</v>
      </c>
      <c r="AB27" s="216">
        <f t="shared" si="5"/>
        <v>0</v>
      </c>
      <c r="AC27" s="212">
        <f t="shared" si="6"/>
        <v>0</v>
      </c>
      <c r="AD27" s="212">
        <f t="shared" si="7"/>
        <v>0</v>
      </c>
      <c r="AE27" s="217">
        <f t="shared" si="8"/>
        <v>0</v>
      </c>
    </row>
    <row r="28" spans="1:31" ht="15" customHeight="1" x14ac:dyDescent="0.25">
      <c r="A28" s="204" t="str">
        <f>IF(ISBLANK('A1'!B28),"",IF(ISBLANK('A1'!D28),'A1'!A28&amp;"-"&amp;'A1'!B28,'A1'!A28&amp;"-"&amp;'A1'!B28&amp;"; "&amp;'A1'!D28))</f>
        <v/>
      </c>
      <c r="B28" s="207" t="str">
        <f>IF(ISBLANK('A1'!G28),"",'A1'!G28)</f>
        <v/>
      </c>
      <c r="C28" s="340" t="str">
        <f>IF(ISBLANK('A2'!N28),"",'A2'!N28)</f>
        <v/>
      </c>
      <c r="D28" s="261"/>
      <c r="E28" s="262"/>
      <c r="F28" s="262"/>
      <c r="G28" s="262"/>
      <c r="H28" s="262"/>
      <c r="I28" s="262"/>
      <c r="J28" s="264"/>
      <c r="K28" s="633"/>
      <c r="L28" s="265"/>
      <c r="M28" s="263"/>
      <c r="N28" s="263"/>
      <c r="O28" s="263"/>
      <c r="P28" s="263"/>
      <c r="Q28" s="264"/>
      <c r="R28" s="262"/>
      <c r="S28" s="262"/>
      <c r="T28" s="262"/>
      <c r="U28" s="265"/>
      <c r="W28" s="216">
        <f t="shared" si="1"/>
        <v>0</v>
      </c>
      <c r="X28" s="212">
        <f t="shared" si="2"/>
        <v>0</v>
      </c>
      <c r="Y28" s="212">
        <f t="shared" si="3"/>
        <v>0</v>
      </c>
      <c r="Z28" s="217">
        <f t="shared" si="4"/>
        <v>0</v>
      </c>
      <c r="AB28" s="216">
        <f t="shared" si="5"/>
        <v>0</v>
      </c>
      <c r="AC28" s="212">
        <f t="shared" si="6"/>
        <v>0</v>
      </c>
      <c r="AD28" s="212">
        <f t="shared" si="7"/>
        <v>0</v>
      </c>
      <c r="AE28" s="217">
        <f t="shared" si="8"/>
        <v>0</v>
      </c>
    </row>
    <row r="29" spans="1:31" ht="15" customHeight="1" x14ac:dyDescent="0.25">
      <c r="A29" s="204" t="str">
        <f>IF(ISBLANK('A1'!B29),"",IF(ISBLANK('A1'!D29),'A1'!A29&amp;"-"&amp;'A1'!B29,'A1'!A29&amp;"-"&amp;'A1'!B29&amp;"; "&amp;'A1'!D29))</f>
        <v/>
      </c>
      <c r="B29" s="207" t="str">
        <f>IF(ISBLANK('A1'!G29),"",'A1'!G29)</f>
        <v/>
      </c>
      <c r="C29" s="340" t="str">
        <f>IF(ISBLANK('A2'!N29),"",'A2'!N29)</f>
        <v/>
      </c>
      <c r="D29" s="261"/>
      <c r="E29" s="262"/>
      <c r="F29" s="262"/>
      <c r="G29" s="262"/>
      <c r="H29" s="262"/>
      <c r="I29" s="262"/>
      <c r="J29" s="264"/>
      <c r="K29" s="633"/>
      <c r="L29" s="265"/>
      <c r="M29" s="263"/>
      <c r="N29" s="263"/>
      <c r="O29" s="263"/>
      <c r="P29" s="263"/>
      <c r="Q29" s="264"/>
      <c r="R29" s="262"/>
      <c r="S29" s="262"/>
      <c r="T29" s="262"/>
      <c r="U29" s="265"/>
      <c r="W29" s="216">
        <f t="shared" si="1"/>
        <v>0</v>
      </c>
      <c r="X29" s="212">
        <f t="shared" si="2"/>
        <v>0</v>
      </c>
      <c r="Y29" s="212">
        <f t="shared" si="3"/>
        <v>0</v>
      </c>
      <c r="Z29" s="217">
        <f t="shared" si="4"/>
        <v>0</v>
      </c>
      <c r="AB29" s="216">
        <f t="shared" si="5"/>
        <v>0</v>
      </c>
      <c r="AC29" s="212">
        <f t="shared" si="6"/>
        <v>0</v>
      </c>
      <c r="AD29" s="212">
        <f t="shared" si="7"/>
        <v>0</v>
      </c>
      <c r="AE29" s="217">
        <f t="shared" si="8"/>
        <v>0</v>
      </c>
    </row>
    <row r="30" spans="1:31" ht="15" customHeight="1" x14ac:dyDescent="0.25">
      <c r="A30" s="204" t="str">
        <f>IF(ISBLANK('A1'!B30),"",IF(ISBLANK('A1'!D30),'A1'!A30&amp;"-"&amp;'A1'!B30,'A1'!A30&amp;"-"&amp;'A1'!B30&amp;"; "&amp;'A1'!D30))</f>
        <v/>
      </c>
      <c r="B30" s="207" t="str">
        <f>IF(ISBLANK('A1'!G30),"",'A1'!G30)</f>
        <v/>
      </c>
      <c r="C30" s="340" t="str">
        <f>IF(ISBLANK('A2'!N30),"",'A2'!N30)</f>
        <v/>
      </c>
      <c r="D30" s="261"/>
      <c r="E30" s="262"/>
      <c r="F30" s="262"/>
      <c r="G30" s="262"/>
      <c r="H30" s="262"/>
      <c r="I30" s="262"/>
      <c r="J30" s="264"/>
      <c r="K30" s="633"/>
      <c r="L30" s="265"/>
      <c r="M30" s="263"/>
      <c r="N30" s="263"/>
      <c r="O30" s="263"/>
      <c r="P30" s="263"/>
      <c r="Q30" s="264"/>
      <c r="R30" s="262"/>
      <c r="S30" s="262"/>
      <c r="T30" s="262"/>
      <c r="U30" s="265"/>
      <c r="W30" s="216">
        <f t="shared" si="1"/>
        <v>0</v>
      </c>
      <c r="X30" s="212">
        <f t="shared" si="2"/>
        <v>0</v>
      </c>
      <c r="Y30" s="212">
        <f t="shared" si="3"/>
        <v>0</v>
      </c>
      <c r="Z30" s="217">
        <f t="shared" si="4"/>
        <v>0</v>
      </c>
      <c r="AB30" s="216">
        <f t="shared" si="5"/>
        <v>0</v>
      </c>
      <c r="AC30" s="212">
        <f t="shared" si="6"/>
        <v>0</v>
      </c>
      <c r="AD30" s="212">
        <f t="shared" si="7"/>
        <v>0</v>
      </c>
      <c r="AE30" s="217">
        <f t="shared" si="8"/>
        <v>0</v>
      </c>
    </row>
    <row r="31" spans="1:31" ht="15" customHeight="1" x14ac:dyDescent="0.25">
      <c r="A31" s="204" t="str">
        <f>IF(ISBLANK('A1'!B31),"",IF(ISBLANK('A1'!D31),'A1'!A31&amp;"-"&amp;'A1'!B31,'A1'!A31&amp;"-"&amp;'A1'!B31&amp;"; "&amp;'A1'!D31))</f>
        <v/>
      </c>
      <c r="B31" s="207" t="str">
        <f>IF(ISBLANK('A1'!G31),"",'A1'!G31)</f>
        <v/>
      </c>
      <c r="C31" s="340" t="str">
        <f>IF(ISBLANK('A2'!N31),"",'A2'!N31)</f>
        <v/>
      </c>
      <c r="D31" s="261"/>
      <c r="E31" s="262"/>
      <c r="F31" s="262"/>
      <c r="G31" s="262"/>
      <c r="H31" s="262"/>
      <c r="I31" s="262"/>
      <c r="J31" s="264"/>
      <c r="K31" s="633"/>
      <c r="L31" s="265"/>
      <c r="M31" s="263"/>
      <c r="N31" s="263"/>
      <c r="O31" s="263"/>
      <c r="P31" s="263"/>
      <c r="Q31" s="264"/>
      <c r="R31" s="262"/>
      <c r="S31" s="262"/>
      <c r="T31" s="262"/>
      <c r="U31" s="265"/>
      <c r="W31" s="216">
        <f t="shared" si="1"/>
        <v>0</v>
      </c>
      <c r="X31" s="212">
        <f t="shared" si="2"/>
        <v>0</v>
      </c>
      <c r="Y31" s="212">
        <f t="shared" si="3"/>
        <v>0</v>
      </c>
      <c r="Z31" s="217">
        <f t="shared" si="4"/>
        <v>0</v>
      </c>
      <c r="AB31" s="216">
        <f t="shared" si="5"/>
        <v>0</v>
      </c>
      <c r="AC31" s="212">
        <f t="shared" si="6"/>
        <v>0</v>
      </c>
      <c r="AD31" s="212">
        <f t="shared" si="7"/>
        <v>0</v>
      </c>
      <c r="AE31" s="217">
        <f t="shared" si="8"/>
        <v>0</v>
      </c>
    </row>
    <row r="32" spans="1:31" ht="15" customHeight="1" x14ac:dyDescent="0.25">
      <c r="A32" s="204" t="str">
        <f>IF(ISBLANK('A1'!B32),"",IF(ISBLANK('A1'!D32),'A1'!A32&amp;"-"&amp;'A1'!B32,'A1'!A32&amp;"-"&amp;'A1'!B32&amp;"; "&amp;'A1'!D32))</f>
        <v/>
      </c>
      <c r="B32" s="207" t="str">
        <f>IF(ISBLANK('A1'!G32),"",'A1'!G32)</f>
        <v/>
      </c>
      <c r="C32" s="340" t="str">
        <f>IF(ISBLANK('A2'!N32),"",'A2'!N32)</f>
        <v/>
      </c>
      <c r="D32" s="261"/>
      <c r="E32" s="262"/>
      <c r="F32" s="262"/>
      <c r="G32" s="262"/>
      <c r="H32" s="262"/>
      <c r="I32" s="262"/>
      <c r="J32" s="264"/>
      <c r="K32" s="633"/>
      <c r="L32" s="265"/>
      <c r="M32" s="263"/>
      <c r="N32" s="263"/>
      <c r="O32" s="263"/>
      <c r="P32" s="263"/>
      <c r="Q32" s="264"/>
      <c r="R32" s="262"/>
      <c r="S32" s="262"/>
      <c r="T32" s="262"/>
      <c r="U32" s="265"/>
      <c r="W32" s="216">
        <f t="shared" si="1"/>
        <v>0</v>
      </c>
      <c r="X32" s="212">
        <f t="shared" si="2"/>
        <v>0</v>
      </c>
      <c r="Y32" s="212">
        <f t="shared" si="3"/>
        <v>0</v>
      </c>
      <c r="Z32" s="217">
        <f t="shared" si="4"/>
        <v>0</v>
      </c>
      <c r="AB32" s="216">
        <f t="shared" si="5"/>
        <v>0</v>
      </c>
      <c r="AC32" s="212">
        <f t="shared" si="6"/>
        <v>0</v>
      </c>
      <c r="AD32" s="212">
        <f t="shared" si="7"/>
        <v>0</v>
      </c>
      <c r="AE32" s="217">
        <f t="shared" si="8"/>
        <v>0</v>
      </c>
    </row>
    <row r="33" spans="1:31" ht="15" customHeight="1" x14ac:dyDescent="0.25">
      <c r="A33" s="204" t="str">
        <f>IF(ISBLANK('A1'!B33),"",IF(ISBLANK('A1'!D33),'A1'!A33&amp;"-"&amp;'A1'!B33,'A1'!A33&amp;"-"&amp;'A1'!B33&amp;"; "&amp;'A1'!D33))</f>
        <v/>
      </c>
      <c r="B33" s="207" t="str">
        <f>IF(ISBLANK('A1'!G33),"",'A1'!G33)</f>
        <v/>
      </c>
      <c r="C33" s="340" t="str">
        <f>IF(ISBLANK('A2'!N33),"",'A2'!N33)</f>
        <v/>
      </c>
      <c r="D33" s="261"/>
      <c r="E33" s="262"/>
      <c r="F33" s="262"/>
      <c r="G33" s="262"/>
      <c r="H33" s="262"/>
      <c r="I33" s="262"/>
      <c r="J33" s="264"/>
      <c r="K33" s="633"/>
      <c r="L33" s="265"/>
      <c r="M33" s="263"/>
      <c r="N33" s="263"/>
      <c r="O33" s="263"/>
      <c r="P33" s="263"/>
      <c r="Q33" s="264"/>
      <c r="R33" s="262"/>
      <c r="S33" s="262"/>
      <c r="T33" s="262"/>
      <c r="U33" s="265"/>
      <c r="W33" s="216">
        <f t="shared" si="1"/>
        <v>0</v>
      </c>
      <c r="X33" s="212">
        <f t="shared" si="2"/>
        <v>0</v>
      </c>
      <c r="Y33" s="212">
        <f t="shared" si="3"/>
        <v>0</v>
      </c>
      <c r="Z33" s="217">
        <f t="shared" si="4"/>
        <v>0</v>
      </c>
      <c r="AB33" s="216">
        <f t="shared" si="5"/>
        <v>0</v>
      </c>
      <c r="AC33" s="212">
        <f t="shared" si="6"/>
        <v>0</v>
      </c>
      <c r="AD33" s="212">
        <f t="shared" si="7"/>
        <v>0</v>
      </c>
      <c r="AE33" s="217">
        <f t="shared" si="8"/>
        <v>0</v>
      </c>
    </row>
    <row r="34" spans="1:31" ht="15" customHeight="1" x14ac:dyDescent="0.25">
      <c r="A34" s="204" t="str">
        <f>IF(ISBLANK('A1'!B34),"",IF(ISBLANK('A1'!D34),'A1'!A34&amp;"-"&amp;'A1'!B34,'A1'!A34&amp;"-"&amp;'A1'!B34&amp;"; "&amp;'A1'!D34))</f>
        <v/>
      </c>
      <c r="B34" s="207" t="str">
        <f>IF(ISBLANK('A1'!G34),"",'A1'!G34)</f>
        <v/>
      </c>
      <c r="C34" s="340" t="str">
        <f>IF(ISBLANK('A2'!N34),"",'A2'!N34)</f>
        <v/>
      </c>
      <c r="D34" s="261"/>
      <c r="E34" s="262"/>
      <c r="F34" s="262"/>
      <c r="G34" s="262"/>
      <c r="H34" s="262"/>
      <c r="I34" s="262"/>
      <c r="J34" s="264"/>
      <c r="K34" s="633"/>
      <c r="L34" s="265"/>
      <c r="M34" s="263"/>
      <c r="N34" s="263"/>
      <c r="O34" s="263"/>
      <c r="P34" s="263"/>
      <c r="Q34" s="264"/>
      <c r="R34" s="262"/>
      <c r="S34" s="262"/>
      <c r="T34" s="262"/>
      <c r="U34" s="265"/>
      <c r="W34" s="216">
        <f t="shared" si="1"/>
        <v>0</v>
      </c>
      <c r="X34" s="212">
        <f t="shared" si="2"/>
        <v>0</v>
      </c>
      <c r="Y34" s="212">
        <f t="shared" si="3"/>
        <v>0</v>
      </c>
      <c r="Z34" s="217">
        <f t="shared" si="4"/>
        <v>0</v>
      </c>
      <c r="AB34" s="216">
        <f t="shared" si="5"/>
        <v>0</v>
      </c>
      <c r="AC34" s="212">
        <f t="shared" si="6"/>
        <v>0</v>
      </c>
      <c r="AD34" s="212">
        <f t="shared" si="7"/>
        <v>0</v>
      </c>
      <c r="AE34" s="217">
        <f t="shared" si="8"/>
        <v>0</v>
      </c>
    </row>
    <row r="35" spans="1:31" ht="15" customHeight="1" x14ac:dyDescent="0.25">
      <c r="A35" s="204" t="str">
        <f>IF(ISBLANK('A1'!B35),"",IF(ISBLANK('A1'!D35),'A1'!A35&amp;"-"&amp;'A1'!B35,'A1'!A35&amp;"-"&amp;'A1'!B35&amp;"; "&amp;'A1'!D35))</f>
        <v/>
      </c>
      <c r="B35" s="207" t="str">
        <f>IF(ISBLANK('A1'!G35),"",'A1'!G35)</f>
        <v/>
      </c>
      <c r="C35" s="340" t="str">
        <f>IF(ISBLANK('A2'!N35),"",'A2'!N35)</f>
        <v/>
      </c>
      <c r="D35" s="261"/>
      <c r="E35" s="262"/>
      <c r="F35" s="262"/>
      <c r="G35" s="262"/>
      <c r="H35" s="262"/>
      <c r="I35" s="262"/>
      <c r="J35" s="264"/>
      <c r="K35" s="633"/>
      <c r="L35" s="265"/>
      <c r="M35" s="263"/>
      <c r="N35" s="263"/>
      <c r="O35" s="263"/>
      <c r="P35" s="263"/>
      <c r="Q35" s="264"/>
      <c r="R35" s="262"/>
      <c r="S35" s="262"/>
      <c r="T35" s="262"/>
      <c r="U35" s="265"/>
      <c r="W35" s="216">
        <f t="shared" si="1"/>
        <v>0</v>
      </c>
      <c r="X35" s="212">
        <f t="shared" si="2"/>
        <v>0</v>
      </c>
      <c r="Y35" s="212">
        <f t="shared" si="3"/>
        <v>0</v>
      </c>
      <c r="Z35" s="217">
        <f t="shared" si="4"/>
        <v>0</v>
      </c>
      <c r="AB35" s="216">
        <f t="shared" si="5"/>
        <v>0</v>
      </c>
      <c r="AC35" s="212">
        <f t="shared" si="6"/>
        <v>0</v>
      </c>
      <c r="AD35" s="212">
        <f t="shared" si="7"/>
        <v>0</v>
      </c>
      <c r="AE35" s="217">
        <f t="shared" si="8"/>
        <v>0</v>
      </c>
    </row>
    <row r="36" spans="1:31" ht="15" customHeight="1" x14ac:dyDescent="0.25">
      <c r="A36" s="204" t="str">
        <f>IF(ISBLANK('A1'!B36),"",IF(ISBLANK('A1'!D36),'A1'!A36&amp;"-"&amp;'A1'!B36,'A1'!A36&amp;"-"&amp;'A1'!B36&amp;"; "&amp;'A1'!D36))</f>
        <v/>
      </c>
      <c r="B36" s="207" t="str">
        <f>IF(ISBLANK('A1'!G36),"",'A1'!G36)</f>
        <v/>
      </c>
      <c r="C36" s="340" t="str">
        <f>IF(ISBLANK('A2'!N36),"",'A2'!N36)</f>
        <v/>
      </c>
      <c r="D36" s="261"/>
      <c r="E36" s="262"/>
      <c r="F36" s="262"/>
      <c r="G36" s="262"/>
      <c r="H36" s="262"/>
      <c r="I36" s="262"/>
      <c r="J36" s="264"/>
      <c r="K36" s="633"/>
      <c r="L36" s="265"/>
      <c r="M36" s="263"/>
      <c r="N36" s="263"/>
      <c r="O36" s="263"/>
      <c r="P36" s="263"/>
      <c r="Q36" s="264"/>
      <c r="R36" s="262"/>
      <c r="S36" s="262"/>
      <c r="T36" s="262"/>
      <c r="U36" s="265"/>
      <c r="W36" s="216">
        <f t="shared" si="1"/>
        <v>0</v>
      </c>
      <c r="X36" s="212">
        <f t="shared" si="2"/>
        <v>0</v>
      </c>
      <c r="Y36" s="212">
        <f t="shared" si="3"/>
        <v>0</v>
      </c>
      <c r="Z36" s="217">
        <f t="shared" si="4"/>
        <v>0</v>
      </c>
      <c r="AB36" s="216">
        <f t="shared" si="5"/>
        <v>0</v>
      </c>
      <c r="AC36" s="212">
        <f t="shared" si="6"/>
        <v>0</v>
      </c>
      <c r="AD36" s="212">
        <f t="shared" si="7"/>
        <v>0</v>
      </c>
      <c r="AE36" s="217">
        <f t="shared" si="8"/>
        <v>0</v>
      </c>
    </row>
    <row r="37" spans="1:31" ht="15" customHeight="1" x14ac:dyDescent="0.25">
      <c r="A37" s="204" t="str">
        <f>IF(ISBLANK('A1'!B37),"",IF(ISBLANK('A1'!D37),'A1'!A37&amp;"-"&amp;'A1'!B37,'A1'!A37&amp;"-"&amp;'A1'!B37&amp;"; "&amp;'A1'!D37))</f>
        <v/>
      </c>
      <c r="B37" s="207" t="str">
        <f>IF(ISBLANK('A1'!G37),"",'A1'!G37)</f>
        <v/>
      </c>
      <c r="C37" s="340" t="str">
        <f>IF(ISBLANK('A2'!N37),"",'A2'!N37)</f>
        <v/>
      </c>
      <c r="D37" s="261"/>
      <c r="E37" s="262"/>
      <c r="F37" s="262"/>
      <c r="G37" s="262"/>
      <c r="H37" s="262"/>
      <c r="I37" s="262"/>
      <c r="J37" s="264"/>
      <c r="K37" s="633"/>
      <c r="L37" s="265"/>
      <c r="M37" s="263"/>
      <c r="N37" s="263"/>
      <c r="O37" s="263"/>
      <c r="P37" s="263"/>
      <c r="Q37" s="264"/>
      <c r="R37" s="262"/>
      <c r="S37" s="262"/>
      <c r="T37" s="262"/>
      <c r="U37" s="265"/>
      <c r="W37" s="216">
        <f t="shared" si="1"/>
        <v>0</v>
      </c>
      <c r="X37" s="212">
        <f t="shared" si="2"/>
        <v>0</v>
      </c>
      <c r="Y37" s="212">
        <f t="shared" si="3"/>
        <v>0</v>
      </c>
      <c r="Z37" s="217">
        <f t="shared" si="4"/>
        <v>0</v>
      </c>
      <c r="AB37" s="216">
        <f t="shared" si="5"/>
        <v>0</v>
      </c>
      <c r="AC37" s="212">
        <f t="shared" si="6"/>
        <v>0</v>
      </c>
      <c r="AD37" s="212">
        <f t="shared" si="7"/>
        <v>0</v>
      </c>
      <c r="AE37" s="217">
        <f t="shared" si="8"/>
        <v>0</v>
      </c>
    </row>
    <row r="38" spans="1:31" ht="15" customHeight="1" x14ac:dyDescent="0.25">
      <c r="A38" s="204" t="str">
        <f>IF(ISBLANK('A1'!B38),"",IF(ISBLANK('A1'!D38),'A1'!A38&amp;"-"&amp;'A1'!B38,'A1'!A38&amp;"-"&amp;'A1'!B38&amp;"; "&amp;'A1'!D38))</f>
        <v/>
      </c>
      <c r="B38" s="207" t="str">
        <f>IF(ISBLANK('A1'!G38),"",'A1'!G38)</f>
        <v/>
      </c>
      <c r="C38" s="340" t="str">
        <f>IF(ISBLANK('A2'!N38),"",'A2'!N38)</f>
        <v/>
      </c>
      <c r="D38" s="261"/>
      <c r="E38" s="262"/>
      <c r="F38" s="262"/>
      <c r="G38" s="262"/>
      <c r="H38" s="262"/>
      <c r="I38" s="262"/>
      <c r="J38" s="264"/>
      <c r="K38" s="633"/>
      <c r="L38" s="265"/>
      <c r="M38" s="263"/>
      <c r="N38" s="263"/>
      <c r="O38" s="263"/>
      <c r="P38" s="263"/>
      <c r="Q38" s="264"/>
      <c r="R38" s="262"/>
      <c r="S38" s="262"/>
      <c r="T38" s="262"/>
      <c r="U38" s="265"/>
      <c r="W38" s="216">
        <f t="shared" si="1"/>
        <v>0</v>
      </c>
      <c r="X38" s="212">
        <f t="shared" si="2"/>
        <v>0</v>
      </c>
      <c r="Y38" s="212">
        <f t="shared" si="3"/>
        <v>0</v>
      </c>
      <c r="Z38" s="217">
        <f t="shared" si="4"/>
        <v>0</v>
      </c>
      <c r="AB38" s="216">
        <f t="shared" si="5"/>
        <v>0</v>
      </c>
      <c r="AC38" s="212">
        <f t="shared" si="6"/>
        <v>0</v>
      </c>
      <c r="AD38" s="212">
        <f t="shared" si="7"/>
        <v>0</v>
      </c>
      <c r="AE38" s="217">
        <f t="shared" si="8"/>
        <v>0</v>
      </c>
    </row>
    <row r="39" spans="1:31" ht="15" customHeight="1" x14ac:dyDescent="0.25">
      <c r="A39" s="204" t="str">
        <f>IF(ISBLANK('A1'!B39),"",IF(ISBLANK('A1'!D39),'A1'!A39&amp;"-"&amp;'A1'!B39,'A1'!A39&amp;"-"&amp;'A1'!B39&amp;"; "&amp;'A1'!D39))</f>
        <v/>
      </c>
      <c r="B39" s="207" t="str">
        <f>IF(ISBLANK('A1'!G39),"",'A1'!G39)</f>
        <v/>
      </c>
      <c r="C39" s="340" t="str">
        <f>IF(ISBLANK('A2'!N39),"",'A2'!N39)</f>
        <v/>
      </c>
      <c r="D39" s="261"/>
      <c r="E39" s="262"/>
      <c r="F39" s="262"/>
      <c r="G39" s="262"/>
      <c r="H39" s="262"/>
      <c r="I39" s="262"/>
      <c r="J39" s="264"/>
      <c r="K39" s="633"/>
      <c r="L39" s="265"/>
      <c r="M39" s="263"/>
      <c r="N39" s="263"/>
      <c r="O39" s="263"/>
      <c r="P39" s="263"/>
      <c r="Q39" s="264"/>
      <c r="R39" s="262"/>
      <c r="S39" s="262"/>
      <c r="T39" s="262"/>
      <c r="U39" s="265"/>
      <c r="W39" s="216">
        <f t="shared" si="1"/>
        <v>0</v>
      </c>
      <c r="X39" s="212">
        <f t="shared" si="2"/>
        <v>0</v>
      </c>
      <c r="Y39" s="212">
        <f t="shared" si="3"/>
        <v>0</v>
      </c>
      <c r="Z39" s="217">
        <f t="shared" si="4"/>
        <v>0</v>
      </c>
      <c r="AB39" s="216">
        <f t="shared" si="5"/>
        <v>0</v>
      </c>
      <c r="AC39" s="212">
        <f t="shared" si="6"/>
        <v>0</v>
      </c>
      <c r="AD39" s="212">
        <f t="shared" si="7"/>
        <v>0</v>
      </c>
      <c r="AE39" s="217">
        <f t="shared" si="8"/>
        <v>0</v>
      </c>
    </row>
    <row r="40" spans="1:31" ht="15" customHeight="1" x14ac:dyDescent="0.25">
      <c r="A40" s="204" t="str">
        <f>IF(ISBLANK('A1'!B40),"",IF(ISBLANK('A1'!D40),'A1'!A40&amp;"-"&amp;'A1'!B40,'A1'!A40&amp;"-"&amp;'A1'!B40&amp;"; "&amp;'A1'!D40))</f>
        <v/>
      </c>
      <c r="B40" s="207" t="str">
        <f>IF(ISBLANK('A1'!G40),"",'A1'!G40)</f>
        <v/>
      </c>
      <c r="C40" s="340" t="str">
        <f>IF(ISBLANK('A2'!N40),"",'A2'!N40)</f>
        <v/>
      </c>
      <c r="D40" s="261"/>
      <c r="E40" s="262"/>
      <c r="F40" s="262"/>
      <c r="G40" s="262"/>
      <c r="H40" s="262"/>
      <c r="I40" s="262"/>
      <c r="J40" s="264"/>
      <c r="K40" s="633"/>
      <c r="L40" s="265"/>
      <c r="M40" s="263"/>
      <c r="N40" s="263"/>
      <c r="O40" s="263"/>
      <c r="P40" s="263"/>
      <c r="Q40" s="264"/>
      <c r="R40" s="262"/>
      <c r="S40" s="262"/>
      <c r="T40" s="262"/>
      <c r="U40" s="265"/>
      <c r="W40" s="216">
        <f t="shared" si="1"/>
        <v>0</v>
      </c>
      <c r="X40" s="212">
        <f t="shared" si="2"/>
        <v>0</v>
      </c>
      <c r="Y40" s="212">
        <f t="shared" si="3"/>
        <v>0</v>
      </c>
      <c r="Z40" s="217">
        <f t="shared" si="4"/>
        <v>0</v>
      </c>
      <c r="AB40" s="216">
        <f t="shared" si="5"/>
        <v>0</v>
      </c>
      <c r="AC40" s="212">
        <f t="shared" si="6"/>
        <v>0</v>
      </c>
      <c r="AD40" s="212">
        <f t="shared" si="7"/>
        <v>0</v>
      </c>
      <c r="AE40" s="217">
        <f t="shared" si="8"/>
        <v>0</v>
      </c>
    </row>
    <row r="41" spans="1:31" ht="15" customHeight="1" x14ac:dyDescent="0.25">
      <c r="A41" s="204" t="str">
        <f>IF(ISBLANK('A1'!B41),"",IF(ISBLANK('A1'!D41),'A1'!A41&amp;"-"&amp;'A1'!B41,'A1'!A41&amp;"-"&amp;'A1'!B41&amp;"; "&amp;'A1'!D41))</f>
        <v/>
      </c>
      <c r="B41" s="207" t="str">
        <f>IF(ISBLANK('A1'!G41),"",'A1'!G41)</f>
        <v/>
      </c>
      <c r="C41" s="340" t="str">
        <f>IF(ISBLANK('A2'!N41),"",'A2'!N41)</f>
        <v/>
      </c>
      <c r="D41" s="261"/>
      <c r="E41" s="262"/>
      <c r="F41" s="262"/>
      <c r="G41" s="262"/>
      <c r="H41" s="262"/>
      <c r="I41" s="262"/>
      <c r="J41" s="264"/>
      <c r="K41" s="633"/>
      <c r="L41" s="265"/>
      <c r="M41" s="263"/>
      <c r="N41" s="263"/>
      <c r="O41" s="263"/>
      <c r="P41" s="263"/>
      <c r="Q41" s="264"/>
      <c r="R41" s="262"/>
      <c r="S41" s="262"/>
      <c r="T41" s="262"/>
      <c r="U41" s="265"/>
      <c r="W41" s="216">
        <f t="shared" si="1"/>
        <v>0</v>
      </c>
      <c r="X41" s="212">
        <f t="shared" si="2"/>
        <v>0</v>
      </c>
      <c r="Y41" s="212">
        <f t="shared" si="3"/>
        <v>0</v>
      </c>
      <c r="Z41" s="217">
        <f t="shared" si="4"/>
        <v>0</v>
      </c>
      <c r="AB41" s="216">
        <f t="shared" si="5"/>
        <v>0</v>
      </c>
      <c r="AC41" s="212">
        <f t="shared" si="6"/>
        <v>0</v>
      </c>
      <c r="AD41" s="212">
        <f t="shared" si="7"/>
        <v>0</v>
      </c>
      <c r="AE41" s="217">
        <f t="shared" si="8"/>
        <v>0</v>
      </c>
    </row>
    <row r="42" spans="1:31" ht="15" customHeight="1" x14ac:dyDescent="0.25">
      <c r="A42" s="204" t="str">
        <f>IF(ISBLANK('A1'!B42),"",IF(ISBLANK('A1'!D42),'A1'!A42&amp;"-"&amp;'A1'!B42,'A1'!A42&amp;"-"&amp;'A1'!B42&amp;"; "&amp;'A1'!D42))</f>
        <v/>
      </c>
      <c r="B42" s="207" t="str">
        <f>IF(ISBLANK('A1'!G42),"",'A1'!G42)</f>
        <v/>
      </c>
      <c r="C42" s="340" t="str">
        <f>IF(ISBLANK('A2'!N42),"",'A2'!N42)</f>
        <v/>
      </c>
      <c r="D42" s="261"/>
      <c r="E42" s="262"/>
      <c r="F42" s="262"/>
      <c r="G42" s="262"/>
      <c r="H42" s="262"/>
      <c r="I42" s="262"/>
      <c r="J42" s="264"/>
      <c r="K42" s="633"/>
      <c r="L42" s="265"/>
      <c r="M42" s="263"/>
      <c r="N42" s="263"/>
      <c r="O42" s="263"/>
      <c r="P42" s="263"/>
      <c r="Q42" s="264"/>
      <c r="R42" s="262"/>
      <c r="S42" s="262"/>
      <c r="T42" s="262"/>
      <c r="U42" s="265"/>
      <c r="W42" s="216">
        <f t="shared" si="1"/>
        <v>0</v>
      </c>
      <c r="X42" s="212">
        <f t="shared" si="2"/>
        <v>0</v>
      </c>
      <c r="Y42" s="212">
        <f t="shared" si="3"/>
        <v>0</v>
      </c>
      <c r="Z42" s="217">
        <f t="shared" si="4"/>
        <v>0</v>
      </c>
      <c r="AB42" s="216">
        <f t="shared" si="5"/>
        <v>0</v>
      </c>
      <c r="AC42" s="212">
        <f t="shared" si="6"/>
        <v>0</v>
      </c>
      <c r="AD42" s="212">
        <f t="shared" si="7"/>
        <v>0</v>
      </c>
      <c r="AE42" s="217">
        <f t="shared" si="8"/>
        <v>0</v>
      </c>
    </row>
    <row r="43" spans="1:31" ht="15" customHeight="1" x14ac:dyDescent="0.25">
      <c r="A43" s="204" t="str">
        <f>IF(ISBLANK('A1'!B43),"",IF(ISBLANK('A1'!D43),'A1'!A43&amp;"-"&amp;'A1'!B43,'A1'!A43&amp;"-"&amp;'A1'!B43&amp;"; "&amp;'A1'!D43))</f>
        <v/>
      </c>
      <c r="B43" s="207" t="str">
        <f>IF(ISBLANK('A1'!G43),"",'A1'!G43)</f>
        <v/>
      </c>
      <c r="C43" s="340" t="str">
        <f>IF(ISBLANK('A2'!N43),"",'A2'!N43)</f>
        <v/>
      </c>
      <c r="D43" s="261"/>
      <c r="E43" s="262"/>
      <c r="F43" s="262"/>
      <c r="G43" s="262"/>
      <c r="H43" s="262"/>
      <c r="I43" s="262"/>
      <c r="J43" s="264"/>
      <c r="K43" s="633"/>
      <c r="L43" s="265"/>
      <c r="M43" s="263"/>
      <c r="N43" s="263"/>
      <c r="O43" s="263"/>
      <c r="P43" s="263"/>
      <c r="Q43" s="264"/>
      <c r="R43" s="262"/>
      <c r="S43" s="262"/>
      <c r="T43" s="262"/>
      <c r="U43" s="265"/>
      <c r="W43" s="216">
        <f t="shared" si="1"/>
        <v>0</v>
      </c>
      <c r="X43" s="212">
        <f t="shared" si="2"/>
        <v>0</v>
      </c>
      <c r="Y43" s="212">
        <f t="shared" si="3"/>
        <v>0</v>
      </c>
      <c r="Z43" s="217">
        <f t="shared" si="4"/>
        <v>0</v>
      </c>
      <c r="AB43" s="216">
        <f t="shared" si="5"/>
        <v>0</v>
      </c>
      <c r="AC43" s="212">
        <f t="shared" si="6"/>
        <v>0</v>
      </c>
      <c r="AD43" s="212">
        <f t="shared" si="7"/>
        <v>0</v>
      </c>
      <c r="AE43" s="217">
        <f t="shared" si="8"/>
        <v>0</v>
      </c>
    </row>
    <row r="44" spans="1:31" ht="15" customHeight="1" x14ac:dyDescent="0.25">
      <c r="A44" s="204" t="str">
        <f>IF(ISBLANK('A1'!B44),"",IF(ISBLANK('A1'!D44),'A1'!A44&amp;"-"&amp;'A1'!B44,'A1'!A44&amp;"-"&amp;'A1'!B44&amp;"; "&amp;'A1'!D44))</f>
        <v/>
      </c>
      <c r="B44" s="207" t="str">
        <f>IF(ISBLANK('A1'!G44),"",'A1'!G44)</f>
        <v/>
      </c>
      <c r="C44" s="340" t="str">
        <f>IF(ISBLANK('A2'!N44),"",'A2'!N44)</f>
        <v/>
      </c>
      <c r="D44" s="261"/>
      <c r="E44" s="262"/>
      <c r="F44" s="262"/>
      <c r="G44" s="262"/>
      <c r="H44" s="262"/>
      <c r="I44" s="262"/>
      <c r="J44" s="264"/>
      <c r="K44" s="633"/>
      <c r="L44" s="265"/>
      <c r="M44" s="263"/>
      <c r="N44" s="263"/>
      <c r="O44" s="263"/>
      <c r="P44" s="263"/>
      <c r="Q44" s="264"/>
      <c r="R44" s="262"/>
      <c r="S44" s="262"/>
      <c r="T44" s="262"/>
      <c r="U44" s="265"/>
      <c r="W44" s="216">
        <f t="shared" si="1"/>
        <v>0</v>
      </c>
      <c r="X44" s="212">
        <f t="shared" si="2"/>
        <v>0</v>
      </c>
      <c r="Y44" s="212">
        <f t="shared" si="3"/>
        <v>0</v>
      </c>
      <c r="Z44" s="217">
        <f t="shared" si="4"/>
        <v>0</v>
      </c>
      <c r="AB44" s="216">
        <f t="shared" si="5"/>
        <v>0</v>
      </c>
      <c r="AC44" s="212">
        <f t="shared" si="6"/>
        <v>0</v>
      </c>
      <c r="AD44" s="212">
        <f t="shared" si="7"/>
        <v>0</v>
      </c>
      <c r="AE44" s="217">
        <f t="shared" si="8"/>
        <v>0</v>
      </c>
    </row>
    <row r="45" spans="1:31" ht="15" customHeight="1" x14ac:dyDescent="0.25">
      <c r="A45" s="204" t="str">
        <f>IF(ISBLANK('A1'!B45),"",IF(ISBLANK('A1'!D45),'A1'!A45&amp;"-"&amp;'A1'!B45,'A1'!A45&amp;"-"&amp;'A1'!B45&amp;"; "&amp;'A1'!D45))</f>
        <v/>
      </c>
      <c r="B45" s="207" t="str">
        <f>IF(ISBLANK('A1'!G45),"",'A1'!G45)</f>
        <v/>
      </c>
      <c r="C45" s="340" t="str">
        <f>IF(ISBLANK('A2'!N45),"",'A2'!N45)</f>
        <v/>
      </c>
      <c r="D45" s="261"/>
      <c r="E45" s="262"/>
      <c r="F45" s="262"/>
      <c r="G45" s="262"/>
      <c r="H45" s="262"/>
      <c r="I45" s="262"/>
      <c r="J45" s="264"/>
      <c r="K45" s="633"/>
      <c r="L45" s="265"/>
      <c r="M45" s="263"/>
      <c r="N45" s="263"/>
      <c r="O45" s="263"/>
      <c r="P45" s="263"/>
      <c r="Q45" s="264"/>
      <c r="R45" s="262"/>
      <c r="S45" s="262"/>
      <c r="T45" s="262"/>
      <c r="U45" s="265"/>
      <c r="W45" s="216">
        <f t="shared" si="1"/>
        <v>0</v>
      </c>
      <c r="X45" s="212">
        <f t="shared" si="2"/>
        <v>0</v>
      </c>
      <c r="Y45" s="212">
        <f t="shared" si="3"/>
        <v>0</v>
      </c>
      <c r="Z45" s="217">
        <f t="shared" si="4"/>
        <v>0</v>
      </c>
      <c r="AB45" s="216">
        <f t="shared" si="5"/>
        <v>0</v>
      </c>
      <c r="AC45" s="212">
        <f t="shared" si="6"/>
        <v>0</v>
      </c>
      <c r="AD45" s="212">
        <f t="shared" si="7"/>
        <v>0</v>
      </c>
      <c r="AE45" s="217">
        <f t="shared" si="8"/>
        <v>0</v>
      </c>
    </row>
    <row r="46" spans="1:31" ht="15" customHeight="1" x14ac:dyDescent="0.25">
      <c r="A46" s="204" t="str">
        <f>IF(ISBLANK('A1'!B46),"",IF(ISBLANK('A1'!D46),'A1'!A46&amp;"-"&amp;'A1'!B46,'A1'!A46&amp;"-"&amp;'A1'!B46&amp;"; "&amp;'A1'!D46))</f>
        <v/>
      </c>
      <c r="B46" s="207" t="str">
        <f>IF(ISBLANK('A1'!G46),"",'A1'!G46)</f>
        <v/>
      </c>
      <c r="C46" s="340" t="str">
        <f>IF(ISBLANK('A2'!N46),"",'A2'!N46)</f>
        <v/>
      </c>
      <c r="D46" s="261"/>
      <c r="E46" s="262"/>
      <c r="F46" s="262"/>
      <c r="G46" s="262"/>
      <c r="H46" s="262"/>
      <c r="I46" s="262"/>
      <c r="J46" s="264"/>
      <c r="K46" s="633"/>
      <c r="L46" s="265"/>
      <c r="M46" s="263"/>
      <c r="N46" s="263"/>
      <c r="O46" s="263"/>
      <c r="P46" s="263"/>
      <c r="Q46" s="264"/>
      <c r="R46" s="262"/>
      <c r="S46" s="262"/>
      <c r="T46" s="262"/>
      <c r="U46" s="265"/>
      <c r="W46" s="216">
        <f t="shared" si="1"/>
        <v>0</v>
      </c>
      <c r="X46" s="212">
        <f t="shared" si="2"/>
        <v>0</v>
      </c>
      <c r="Y46" s="212">
        <f t="shared" si="3"/>
        <v>0</v>
      </c>
      <c r="Z46" s="217">
        <f t="shared" si="4"/>
        <v>0</v>
      </c>
      <c r="AB46" s="216">
        <f t="shared" si="5"/>
        <v>0</v>
      </c>
      <c r="AC46" s="212">
        <f t="shared" si="6"/>
        <v>0</v>
      </c>
      <c r="AD46" s="212">
        <f t="shared" si="7"/>
        <v>0</v>
      </c>
      <c r="AE46" s="217">
        <f t="shared" si="8"/>
        <v>0</v>
      </c>
    </row>
    <row r="47" spans="1:31" ht="15" customHeight="1" x14ac:dyDescent="0.25">
      <c r="A47" s="204" t="str">
        <f>IF(ISBLANK('A1'!B47),"",IF(ISBLANK('A1'!D47),'A1'!A47&amp;"-"&amp;'A1'!B47,'A1'!A47&amp;"-"&amp;'A1'!B47&amp;"; "&amp;'A1'!D47))</f>
        <v/>
      </c>
      <c r="B47" s="207" t="str">
        <f>IF(ISBLANK('A1'!G47),"",'A1'!G47)</f>
        <v/>
      </c>
      <c r="C47" s="340" t="str">
        <f>IF(ISBLANK('A2'!N47),"",'A2'!N47)</f>
        <v/>
      </c>
      <c r="D47" s="261"/>
      <c r="E47" s="262"/>
      <c r="F47" s="262"/>
      <c r="G47" s="262"/>
      <c r="H47" s="262"/>
      <c r="I47" s="262"/>
      <c r="J47" s="264"/>
      <c r="K47" s="633"/>
      <c r="L47" s="265"/>
      <c r="M47" s="263"/>
      <c r="N47" s="263"/>
      <c r="O47" s="263"/>
      <c r="P47" s="263"/>
      <c r="Q47" s="264"/>
      <c r="R47" s="262"/>
      <c r="S47" s="262"/>
      <c r="T47" s="262"/>
      <c r="U47" s="265"/>
      <c r="W47" s="216">
        <f t="shared" si="1"/>
        <v>0</v>
      </c>
      <c r="X47" s="212">
        <f t="shared" si="2"/>
        <v>0</v>
      </c>
      <c r="Y47" s="212">
        <f t="shared" si="3"/>
        <v>0</v>
      </c>
      <c r="Z47" s="217">
        <f t="shared" si="4"/>
        <v>0</v>
      </c>
      <c r="AB47" s="216">
        <f t="shared" si="5"/>
        <v>0</v>
      </c>
      <c r="AC47" s="212">
        <f t="shared" si="6"/>
        <v>0</v>
      </c>
      <c r="AD47" s="212">
        <f t="shared" si="7"/>
        <v>0</v>
      </c>
      <c r="AE47" s="217">
        <f t="shared" si="8"/>
        <v>0</v>
      </c>
    </row>
    <row r="48" spans="1:31" ht="15" customHeight="1" x14ac:dyDescent="0.25">
      <c r="A48" s="204" t="str">
        <f>IF(ISBLANK('A1'!B48),"",IF(ISBLANK('A1'!D48),'A1'!A48&amp;"-"&amp;'A1'!B48,'A1'!A48&amp;"-"&amp;'A1'!B48&amp;"; "&amp;'A1'!D48))</f>
        <v/>
      </c>
      <c r="B48" s="207" t="str">
        <f>IF(ISBLANK('A1'!G48),"",'A1'!G48)</f>
        <v/>
      </c>
      <c r="C48" s="340" t="str">
        <f>IF(ISBLANK('A2'!N48),"",'A2'!N48)</f>
        <v/>
      </c>
      <c r="D48" s="261"/>
      <c r="E48" s="262"/>
      <c r="F48" s="262"/>
      <c r="G48" s="262"/>
      <c r="H48" s="262"/>
      <c r="I48" s="262"/>
      <c r="J48" s="264"/>
      <c r="K48" s="633"/>
      <c r="L48" s="265"/>
      <c r="M48" s="263"/>
      <c r="N48" s="263"/>
      <c r="O48" s="263"/>
      <c r="P48" s="263"/>
      <c r="Q48" s="264"/>
      <c r="R48" s="262"/>
      <c r="S48" s="262"/>
      <c r="T48" s="262"/>
      <c r="U48" s="265"/>
      <c r="W48" s="216">
        <f t="shared" si="1"/>
        <v>0</v>
      </c>
      <c r="X48" s="212">
        <f t="shared" si="2"/>
        <v>0</v>
      </c>
      <c r="Y48" s="212">
        <f t="shared" si="3"/>
        <v>0</v>
      </c>
      <c r="Z48" s="217">
        <f t="shared" si="4"/>
        <v>0</v>
      </c>
      <c r="AB48" s="216">
        <f t="shared" si="5"/>
        <v>0</v>
      </c>
      <c r="AC48" s="212">
        <f t="shared" si="6"/>
        <v>0</v>
      </c>
      <c r="AD48" s="212">
        <f t="shared" si="7"/>
        <v>0</v>
      </c>
      <c r="AE48" s="217">
        <f t="shared" si="8"/>
        <v>0</v>
      </c>
    </row>
    <row r="49" spans="1:31" ht="15" customHeight="1" x14ac:dyDescent="0.25">
      <c r="A49" s="204" t="str">
        <f>IF(ISBLANK('A1'!B49),"",IF(ISBLANK('A1'!D49),'A1'!A49&amp;"-"&amp;'A1'!B49,'A1'!A49&amp;"-"&amp;'A1'!B49&amp;"; "&amp;'A1'!D49))</f>
        <v/>
      </c>
      <c r="B49" s="207" t="str">
        <f>IF(ISBLANK('A1'!G49),"",'A1'!G49)</f>
        <v/>
      </c>
      <c r="C49" s="340" t="str">
        <f>IF(ISBLANK('A2'!N49),"",'A2'!N49)</f>
        <v/>
      </c>
      <c r="D49" s="261"/>
      <c r="E49" s="262"/>
      <c r="F49" s="262"/>
      <c r="G49" s="262"/>
      <c r="H49" s="262"/>
      <c r="I49" s="262"/>
      <c r="J49" s="264"/>
      <c r="K49" s="633"/>
      <c r="L49" s="265"/>
      <c r="M49" s="263"/>
      <c r="N49" s="263"/>
      <c r="O49" s="263"/>
      <c r="P49" s="263"/>
      <c r="Q49" s="264"/>
      <c r="R49" s="262"/>
      <c r="S49" s="262"/>
      <c r="T49" s="262"/>
      <c r="U49" s="265"/>
      <c r="W49" s="216">
        <f t="shared" si="1"/>
        <v>0</v>
      </c>
      <c r="X49" s="212">
        <f t="shared" si="2"/>
        <v>0</v>
      </c>
      <c r="Y49" s="212">
        <f t="shared" si="3"/>
        <v>0</v>
      </c>
      <c r="Z49" s="217">
        <f t="shared" si="4"/>
        <v>0</v>
      </c>
      <c r="AB49" s="216">
        <f t="shared" si="5"/>
        <v>0</v>
      </c>
      <c r="AC49" s="212">
        <f t="shared" si="6"/>
        <v>0</v>
      </c>
      <c r="AD49" s="212">
        <f t="shared" si="7"/>
        <v>0</v>
      </c>
      <c r="AE49" s="217">
        <f t="shared" si="8"/>
        <v>0</v>
      </c>
    </row>
    <row r="50" spans="1:31" ht="15" customHeight="1" x14ac:dyDescent="0.25">
      <c r="A50" s="204" t="str">
        <f>IF(ISBLANK('A1'!B50),"",IF(ISBLANK('A1'!D50),'A1'!A50&amp;"-"&amp;'A1'!B50,'A1'!A50&amp;"-"&amp;'A1'!B50&amp;"; "&amp;'A1'!D50))</f>
        <v/>
      </c>
      <c r="B50" s="207" t="str">
        <f>IF(ISBLANK('A1'!G50),"",'A1'!G50)</f>
        <v/>
      </c>
      <c r="C50" s="340" t="str">
        <f>IF(ISBLANK('A2'!N50),"",'A2'!N50)</f>
        <v/>
      </c>
      <c r="D50" s="261"/>
      <c r="E50" s="262"/>
      <c r="F50" s="262"/>
      <c r="G50" s="262"/>
      <c r="H50" s="262"/>
      <c r="I50" s="262"/>
      <c r="J50" s="264"/>
      <c r="K50" s="633"/>
      <c r="L50" s="265"/>
      <c r="M50" s="263"/>
      <c r="N50" s="263"/>
      <c r="O50" s="263"/>
      <c r="P50" s="263"/>
      <c r="Q50" s="264"/>
      <c r="R50" s="262"/>
      <c r="S50" s="262"/>
      <c r="T50" s="262"/>
      <c r="U50" s="265"/>
      <c r="W50" s="216">
        <f t="shared" si="1"/>
        <v>0</v>
      </c>
      <c r="X50" s="212">
        <f t="shared" si="2"/>
        <v>0</v>
      </c>
      <c r="Y50" s="212">
        <f t="shared" si="3"/>
        <v>0</v>
      </c>
      <c r="Z50" s="217">
        <f t="shared" si="4"/>
        <v>0</v>
      </c>
      <c r="AB50" s="216">
        <f t="shared" si="5"/>
        <v>0</v>
      </c>
      <c r="AC50" s="212">
        <f t="shared" si="6"/>
        <v>0</v>
      </c>
      <c r="AD50" s="212">
        <f t="shared" si="7"/>
        <v>0</v>
      </c>
      <c r="AE50" s="217">
        <f t="shared" si="8"/>
        <v>0</v>
      </c>
    </row>
    <row r="51" spans="1:31" ht="15" customHeight="1" x14ac:dyDescent="0.25">
      <c r="A51" s="204" t="str">
        <f>IF(ISBLANK('A1'!B51),"",IF(ISBLANK('A1'!D51),'A1'!A51&amp;"-"&amp;'A1'!B51,'A1'!A51&amp;"-"&amp;'A1'!B51&amp;"; "&amp;'A1'!D51))</f>
        <v/>
      </c>
      <c r="B51" s="207" t="str">
        <f>IF(ISBLANK('A1'!G51),"",'A1'!G51)</f>
        <v/>
      </c>
      <c r="C51" s="340" t="str">
        <f>IF(ISBLANK('A2'!N51),"",'A2'!N51)</f>
        <v/>
      </c>
      <c r="D51" s="261"/>
      <c r="E51" s="262"/>
      <c r="F51" s="262"/>
      <c r="G51" s="262"/>
      <c r="H51" s="262"/>
      <c r="I51" s="262"/>
      <c r="J51" s="264"/>
      <c r="K51" s="633"/>
      <c r="L51" s="265"/>
      <c r="M51" s="263"/>
      <c r="N51" s="263"/>
      <c r="O51" s="263"/>
      <c r="P51" s="263"/>
      <c r="Q51" s="264"/>
      <c r="R51" s="262"/>
      <c r="S51" s="262"/>
      <c r="T51" s="262"/>
      <c r="U51" s="265"/>
      <c r="W51" s="216">
        <f t="shared" si="1"/>
        <v>0</v>
      </c>
      <c r="X51" s="212">
        <f t="shared" si="2"/>
        <v>0</v>
      </c>
      <c r="Y51" s="212">
        <f t="shared" si="3"/>
        <v>0</v>
      </c>
      <c r="Z51" s="217">
        <f t="shared" si="4"/>
        <v>0</v>
      </c>
      <c r="AB51" s="216">
        <f t="shared" si="5"/>
        <v>0</v>
      </c>
      <c r="AC51" s="212">
        <f t="shared" si="6"/>
        <v>0</v>
      </c>
      <c r="AD51" s="212">
        <f t="shared" si="7"/>
        <v>0</v>
      </c>
      <c r="AE51" s="217">
        <f t="shared" si="8"/>
        <v>0</v>
      </c>
    </row>
    <row r="52" spans="1:31" ht="15" customHeight="1" x14ac:dyDescent="0.25">
      <c r="A52" s="204" t="str">
        <f>IF(ISBLANK('A1'!B52),"",IF(ISBLANK('A1'!D52),'A1'!A52&amp;"-"&amp;'A1'!B52,'A1'!A52&amp;"-"&amp;'A1'!B52&amp;"; "&amp;'A1'!D52))</f>
        <v/>
      </c>
      <c r="B52" s="207" t="str">
        <f>IF(ISBLANK('A1'!G52),"",'A1'!G52)</f>
        <v/>
      </c>
      <c r="C52" s="340" t="str">
        <f>IF(ISBLANK('A2'!N52),"",'A2'!N52)</f>
        <v/>
      </c>
      <c r="D52" s="261"/>
      <c r="E52" s="262"/>
      <c r="F52" s="262"/>
      <c r="G52" s="262"/>
      <c r="H52" s="262"/>
      <c r="I52" s="262"/>
      <c r="J52" s="264"/>
      <c r="K52" s="633"/>
      <c r="L52" s="265"/>
      <c r="M52" s="263"/>
      <c r="N52" s="263"/>
      <c r="O52" s="263"/>
      <c r="P52" s="263"/>
      <c r="Q52" s="264"/>
      <c r="R52" s="262"/>
      <c r="S52" s="262"/>
      <c r="T52" s="262"/>
      <c r="U52" s="265"/>
      <c r="W52" s="216">
        <f t="shared" si="1"/>
        <v>0</v>
      </c>
      <c r="X52" s="212">
        <f t="shared" si="2"/>
        <v>0</v>
      </c>
      <c r="Y52" s="212">
        <f t="shared" si="3"/>
        <v>0</v>
      </c>
      <c r="Z52" s="217">
        <f t="shared" si="4"/>
        <v>0</v>
      </c>
      <c r="AB52" s="216">
        <f t="shared" si="5"/>
        <v>0</v>
      </c>
      <c r="AC52" s="212">
        <f t="shared" si="6"/>
        <v>0</v>
      </c>
      <c r="AD52" s="212">
        <f t="shared" si="7"/>
        <v>0</v>
      </c>
      <c r="AE52" s="217">
        <f t="shared" si="8"/>
        <v>0</v>
      </c>
    </row>
    <row r="53" spans="1:31" ht="15" customHeight="1" x14ac:dyDescent="0.25">
      <c r="A53" s="204" t="str">
        <f>IF(ISBLANK('A1'!B53),"",IF(ISBLANK('A1'!D53),'A1'!A53&amp;"-"&amp;'A1'!B53,'A1'!A53&amp;"-"&amp;'A1'!B53&amp;"; "&amp;'A1'!D53))</f>
        <v/>
      </c>
      <c r="B53" s="207" t="str">
        <f>IF(ISBLANK('A1'!G53),"",'A1'!G53)</f>
        <v/>
      </c>
      <c r="C53" s="340" t="str">
        <f>IF(ISBLANK('A2'!N53),"",'A2'!N53)</f>
        <v/>
      </c>
      <c r="D53" s="261"/>
      <c r="E53" s="262"/>
      <c r="F53" s="262"/>
      <c r="G53" s="262"/>
      <c r="H53" s="262"/>
      <c r="I53" s="262"/>
      <c r="J53" s="264"/>
      <c r="K53" s="633"/>
      <c r="L53" s="265"/>
      <c r="M53" s="263"/>
      <c r="N53" s="263"/>
      <c r="O53" s="263"/>
      <c r="P53" s="263"/>
      <c r="Q53" s="264"/>
      <c r="R53" s="262"/>
      <c r="S53" s="262"/>
      <c r="T53" s="262"/>
      <c r="U53" s="265"/>
      <c r="W53" s="216">
        <f t="shared" si="1"/>
        <v>0</v>
      </c>
      <c r="X53" s="212">
        <f t="shared" si="2"/>
        <v>0</v>
      </c>
      <c r="Y53" s="212">
        <f t="shared" si="3"/>
        <v>0</v>
      </c>
      <c r="Z53" s="217">
        <f t="shared" si="4"/>
        <v>0</v>
      </c>
      <c r="AB53" s="216">
        <f t="shared" si="5"/>
        <v>0</v>
      </c>
      <c r="AC53" s="212">
        <f t="shared" si="6"/>
        <v>0</v>
      </c>
      <c r="AD53" s="212">
        <f t="shared" si="7"/>
        <v>0</v>
      </c>
      <c r="AE53" s="217">
        <f t="shared" si="8"/>
        <v>0</v>
      </c>
    </row>
    <row r="54" spans="1:31" ht="15" customHeight="1" x14ac:dyDescent="0.25">
      <c r="A54" s="204" t="str">
        <f>IF(ISBLANK('A1'!B54),"",IF(ISBLANK('A1'!D54),'A1'!A54&amp;"-"&amp;'A1'!B54,'A1'!A54&amp;"-"&amp;'A1'!B54&amp;"; "&amp;'A1'!D54))</f>
        <v/>
      </c>
      <c r="B54" s="207" t="str">
        <f>IF(ISBLANK('A1'!G54),"",'A1'!G54)</f>
        <v/>
      </c>
      <c r="C54" s="340" t="str">
        <f>IF(ISBLANK('A2'!N54),"",'A2'!N54)</f>
        <v/>
      </c>
      <c r="D54" s="261"/>
      <c r="E54" s="262"/>
      <c r="F54" s="262"/>
      <c r="G54" s="262"/>
      <c r="H54" s="262"/>
      <c r="I54" s="262"/>
      <c r="J54" s="264"/>
      <c r="K54" s="633"/>
      <c r="L54" s="265"/>
      <c r="M54" s="263"/>
      <c r="N54" s="263"/>
      <c r="O54" s="263"/>
      <c r="P54" s="263"/>
      <c r="Q54" s="264"/>
      <c r="R54" s="262"/>
      <c r="S54" s="262"/>
      <c r="T54" s="262"/>
      <c r="U54" s="265"/>
      <c r="W54" s="216">
        <f t="shared" si="1"/>
        <v>0</v>
      </c>
      <c r="X54" s="212">
        <f t="shared" si="2"/>
        <v>0</v>
      </c>
      <c r="Y54" s="212">
        <f t="shared" si="3"/>
        <v>0</v>
      </c>
      <c r="Z54" s="217">
        <f t="shared" si="4"/>
        <v>0</v>
      </c>
      <c r="AB54" s="216">
        <f t="shared" si="5"/>
        <v>0</v>
      </c>
      <c r="AC54" s="212">
        <f t="shared" si="6"/>
        <v>0</v>
      </c>
      <c r="AD54" s="212">
        <f t="shared" si="7"/>
        <v>0</v>
      </c>
      <c r="AE54" s="217">
        <f t="shared" si="8"/>
        <v>0</v>
      </c>
    </row>
    <row r="55" spans="1:31" ht="15" customHeight="1" x14ac:dyDescent="0.25">
      <c r="A55" s="204" t="str">
        <f>IF(ISBLANK('A1'!B55),"",IF(ISBLANK('A1'!D55),'A1'!A55&amp;"-"&amp;'A1'!B55,'A1'!A55&amp;"-"&amp;'A1'!B55&amp;"; "&amp;'A1'!D55))</f>
        <v/>
      </c>
      <c r="B55" s="207" t="str">
        <f>IF(ISBLANK('A1'!G55),"",'A1'!G55)</f>
        <v/>
      </c>
      <c r="C55" s="340" t="str">
        <f>IF(ISBLANK('A2'!N55),"",'A2'!N55)</f>
        <v/>
      </c>
      <c r="D55" s="261"/>
      <c r="E55" s="262"/>
      <c r="F55" s="262"/>
      <c r="G55" s="262"/>
      <c r="H55" s="262"/>
      <c r="I55" s="262"/>
      <c r="J55" s="264"/>
      <c r="K55" s="633"/>
      <c r="L55" s="265"/>
      <c r="M55" s="263"/>
      <c r="N55" s="263"/>
      <c r="O55" s="263"/>
      <c r="P55" s="263"/>
      <c r="Q55" s="264"/>
      <c r="R55" s="262"/>
      <c r="S55" s="262"/>
      <c r="T55" s="262"/>
      <c r="U55" s="265"/>
      <c r="W55" s="216">
        <f t="shared" si="1"/>
        <v>0</v>
      </c>
      <c r="X55" s="212">
        <f t="shared" si="2"/>
        <v>0</v>
      </c>
      <c r="Y55" s="212">
        <f t="shared" si="3"/>
        <v>0</v>
      </c>
      <c r="Z55" s="217">
        <f t="shared" si="4"/>
        <v>0</v>
      </c>
      <c r="AB55" s="216">
        <f t="shared" si="5"/>
        <v>0</v>
      </c>
      <c r="AC55" s="212">
        <f t="shared" si="6"/>
        <v>0</v>
      </c>
      <c r="AD55" s="212">
        <f t="shared" si="7"/>
        <v>0</v>
      </c>
      <c r="AE55" s="217">
        <f t="shared" si="8"/>
        <v>0</v>
      </c>
    </row>
    <row r="56" spans="1:31" ht="15" customHeight="1" x14ac:dyDescent="0.25">
      <c r="A56" s="204" t="str">
        <f>IF(ISBLANK('A1'!B56),"",IF(ISBLANK('A1'!D56),'A1'!A56&amp;"-"&amp;'A1'!B56,'A1'!A56&amp;"-"&amp;'A1'!B56&amp;"; "&amp;'A1'!D56))</f>
        <v/>
      </c>
      <c r="B56" s="207" t="str">
        <f>IF(ISBLANK('A1'!G56),"",'A1'!G56)</f>
        <v/>
      </c>
      <c r="C56" s="340" t="str">
        <f>IF(ISBLANK('A2'!N56),"",'A2'!N56)</f>
        <v/>
      </c>
      <c r="D56" s="261"/>
      <c r="E56" s="262"/>
      <c r="F56" s="262"/>
      <c r="G56" s="262"/>
      <c r="H56" s="262"/>
      <c r="I56" s="262"/>
      <c r="J56" s="264"/>
      <c r="K56" s="633"/>
      <c r="L56" s="265"/>
      <c r="M56" s="263"/>
      <c r="N56" s="263"/>
      <c r="O56" s="263"/>
      <c r="P56" s="263"/>
      <c r="Q56" s="264"/>
      <c r="R56" s="262"/>
      <c r="S56" s="262"/>
      <c r="T56" s="262"/>
      <c r="U56" s="265"/>
      <c r="W56" s="216">
        <f t="shared" si="1"/>
        <v>0</v>
      </c>
      <c r="X56" s="212">
        <f t="shared" si="2"/>
        <v>0</v>
      </c>
      <c r="Y56" s="212">
        <f t="shared" si="3"/>
        <v>0</v>
      </c>
      <c r="Z56" s="217">
        <f t="shared" si="4"/>
        <v>0</v>
      </c>
      <c r="AB56" s="216">
        <f t="shared" si="5"/>
        <v>0</v>
      </c>
      <c r="AC56" s="212">
        <f t="shared" si="6"/>
        <v>0</v>
      </c>
      <c r="AD56" s="212">
        <f t="shared" si="7"/>
        <v>0</v>
      </c>
      <c r="AE56" s="217">
        <f t="shared" si="8"/>
        <v>0</v>
      </c>
    </row>
    <row r="57" spans="1:31" ht="15" customHeight="1" x14ac:dyDescent="0.25">
      <c r="A57" s="204" t="str">
        <f>IF(ISBLANK('A1'!B57),"",IF(ISBLANK('A1'!D57),'A1'!A57&amp;"-"&amp;'A1'!B57,'A1'!A57&amp;"-"&amp;'A1'!B57&amp;"; "&amp;'A1'!D57))</f>
        <v/>
      </c>
      <c r="B57" s="207" t="str">
        <f>IF(ISBLANK('A1'!G57),"",'A1'!G57)</f>
        <v/>
      </c>
      <c r="C57" s="340" t="str">
        <f>IF(ISBLANK('A2'!N57),"",'A2'!N57)</f>
        <v/>
      </c>
      <c r="D57" s="261"/>
      <c r="E57" s="262"/>
      <c r="F57" s="262"/>
      <c r="G57" s="262"/>
      <c r="H57" s="262"/>
      <c r="I57" s="262"/>
      <c r="J57" s="264"/>
      <c r="K57" s="633"/>
      <c r="L57" s="265"/>
      <c r="M57" s="263"/>
      <c r="N57" s="263"/>
      <c r="O57" s="263"/>
      <c r="P57" s="263"/>
      <c r="Q57" s="264"/>
      <c r="R57" s="262"/>
      <c r="S57" s="262"/>
      <c r="T57" s="262"/>
      <c r="U57" s="265"/>
      <c r="W57" s="216">
        <f t="shared" si="1"/>
        <v>0</v>
      </c>
      <c r="X57" s="212">
        <f t="shared" si="2"/>
        <v>0</v>
      </c>
      <c r="Y57" s="212">
        <f t="shared" si="3"/>
        <v>0</v>
      </c>
      <c r="Z57" s="217">
        <f t="shared" si="4"/>
        <v>0</v>
      </c>
      <c r="AB57" s="216">
        <f t="shared" si="5"/>
        <v>0</v>
      </c>
      <c r="AC57" s="212">
        <f t="shared" si="6"/>
        <v>0</v>
      </c>
      <c r="AD57" s="212">
        <f t="shared" si="7"/>
        <v>0</v>
      </c>
      <c r="AE57" s="217">
        <f t="shared" si="8"/>
        <v>0</v>
      </c>
    </row>
    <row r="58" spans="1:31" ht="15" customHeight="1" x14ac:dyDescent="0.25">
      <c r="A58" s="204" t="str">
        <f>IF(ISBLANK('A1'!B58),"",IF(ISBLANK('A1'!D58),'A1'!A58&amp;"-"&amp;'A1'!B58,'A1'!A58&amp;"-"&amp;'A1'!B58&amp;"; "&amp;'A1'!D58))</f>
        <v/>
      </c>
      <c r="B58" s="207" t="str">
        <f>IF(ISBLANK('A1'!G58),"",'A1'!G58)</f>
        <v/>
      </c>
      <c r="C58" s="340" t="str">
        <f>IF(ISBLANK('A2'!N58),"",'A2'!N58)</f>
        <v/>
      </c>
      <c r="D58" s="261"/>
      <c r="E58" s="262"/>
      <c r="F58" s="262"/>
      <c r="G58" s="262"/>
      <c r="H58" s="262"/>
      <c r="I58" s="262"/>
      <c r="J58" s="264"/>
      <c r="K58" s="633"/>
      <c r="L58" s="265"/>
      <c r="M58" s="263"/>
      <c r="N58" s="263"/>
      <c r="O58" s="263"/>
      <c r="P58" s="263"/>
      <c r="Q58" s="264"/>
      <c r="R58" s="262"/>
      <c r="S58" s="262"/>
      <c r="T58" s="262"/>
      <c r="U58" s="265"/>
      <c r="W58" s="216">
        <f t="shared" si="1"/>
        <v>0</v>
      </c>
      <c r="X58" s="212">
        <f t="shared" si="2"/>
        <v>0</v>
      </c>
      <c r="Y58" s="212">
        <f t="shared" si="3"/>
        <v>0</v>
      </c>
      <c r="Z58" s="217">
        <f t="shared" si="4"/>
        <v>0</v>
      </c>
      <c r="AB58" s="216">
        <f t="shared" si="5"/>
        <v>0</v>
      </c>
      <c r="AC58" s="212">
        <f t="shared" si="6"/>
        <v>0</v>
      </c>
      <c r="AD58" s="212">
        <f t="shared" si="7"/>
        <v>0</v>
      </c>
      <c r="AE58" s="217">
        <f t="shared" si="8"/>
        <v>0</v>
      </c>
    </row>
    <row r="59" spans="1:31" ht="15" customHeight="1" x14ac:dyDescent="0.25">
      <c r="A59" s="204" t="str">
        <f>IF(ISBLANK('A1'!B59),"",IF(ISBLANK('A1'!D59),'A1'!A59&amp;"-"&amp;'A1'!B59,'A1'!A59&amp;"-"&amp;'A1'!B59&amp;"; "&amp;'A1'!D59))</f>
        <v/>
      </c>
      <c r="B59" s="207" t="str">
        <f>IF(ISBLANK('A1'!G59),"",'A1'!G59)</f>
        <v/>
      </c>
      <c r="C59" s="340" t="str">
        <f>IF(ISBLANK('A2'!N59),"",'A2'!N59)</f>
        <v/>
      </c>
      <c r="D59" s="261"/>
      <c r="E59" s="262"/>
      <c r="F59" s="262"/>
      <c r="G59" s="262"/>
      <c r="H59" s="262"/>
      <c r="I59" s="262"/>
      <c r="J59" s="264"/>
      <c r="K59" s="633"/>
      <c r="L59" s="265"/>
      <c r="M59" s="263"/>
      <c r="N59" s="263"/>
      <c r="O59" s="263"/>
      <c r="P59" s="263"/>
      <c r="Q59" s="264"/>
      <c r="R59" s="262"/>
      <c r="S59" s="262"/>
      <c r="T59" s="262"/>
      <c r="U59" s="265"/>
      <c r="W59" s="216">
        <f t="shared" si="1"/>
        <v>0</v>
      </c>
      <c r="X59" s="212">
        <f t="shared" si="2"/>
        <v>0</v>
      </c>
      <c r="Y59" s="212">
        <f t="shared" si="3"/>
        <v>0</v>
      </c>
      <c r="Z59" s="217">
        <f t="shared" si="4"/>
        <v>0</v>
      </c>
      <c r="AB59" s="216">
        <f t="shared" si="5"/>
        <v>0</v>
      </c>
      <c r="AC59" s="212">
        <f t="shared" si="6"/>
        <v>0</v>
      </c>
      <c r="AD59" s="212">
        <f t="shared" si="7"/>
        <v>0</v>
      </c>
      <c r="AE59" s="217">
        <f t="shared" si="8"/>
        <v>0</v>
      </c>
    </row>
    <row r="60" spans="1:31" ht="15" customHeight="1" x14ac:dyDescent="0.25">
      <c r="A60" s="204" t="str">
        <f>IF(ISBLANK('A1'!B60),"",IF(ISBLANK('A1'!D60),'A1'!A60&amp;"-"&amp;'A1'!B60,'A1'!A60&amp;"-"&amp;'A1'!B60&amp;"; "&amp;'A1'!D60))</f>
        <v/>
      </c>
      <c r="B60" s="207" t="str">
        <f>IF(ISBLANK('A1'!G60),"",'A1'!G60)</f>
        <v/>
      </c>
      <c r="C60" s="340" t="str">
        <f>IF(ISBLANK('A2'!N60),"",'A2'!N60)</f>
        <v/>
      </c>
      <c r="D60" s="261"/>
      <c r="E60" s="262"/>
      <c r="F60" s="262"/>
      <c r="G60" s="262"/>
      <c r="H60" s="262"/>
      <c r="I60" s="262"/>
      <c r="J60" s="264"/>
      <c r="K60" s="633"/>
      <c r="L60" s="265"/>
      <c r="M60" s="263"/>
      <c r="N60" s="263"/>
      <c r="O60" s="263"/>
      <c r="P60" s="263"/>
      <c r="Q60" s="264"/>
      <c r="R60" s="262"/>
      <c r="S60" s="262"/>
      <c r="T60" s="262"/>
      <c r="U60" s="265"/>
      <c r="W60" s="216">
        <f t="shared" si="1"/>
        <v>0</v>
      </c>
      <c r="X60" s="212">
        <f t="shared" si="2"/>
        <v>0</v>
      </c>
      <c r="Y60" s="212">
        <f t="shared" si="3"/>
        <v>0</v>
      </c>
      <c r="Z60" s="217">
        <f t="shared" si="4"/>
        <v>0</v>
      </c>
      <c r="AB60" s="216">
        <f t="shared" si="5"/>
        <v>0</v>
      </c>
      <c r="AC60" s="212">
        <f t="shared" si="6"/>
        <v>0</v>
      </c>
      <c r="AD60" s="212">
        <f t="shared" si="7"/>
        <v>0</v>
      </c>
      <c r="AE60" s="217">
        <f t="shared" si="8"/>
        <v>0</v>
      </c>
    </row>
    <row r="61" spans="1:31" ht="15" customHeight="1" x14ac:dyDescent="0.25">
      <c r="A61" s="204" t="str">
        <f>IF(ISBLANK('A1'!B61),"",IF(ISBLANK('A1'!D61),'A1'!A61&amp;"-"&amp;'A1'!B61,'A1'!A61&amp;"-"&amp;'A1'!B61&amp;"; "&amp;'A1'!D61))</f>
        <v/>
      </c>
      <c r="B61" s="207" t="str">
        <f>IF(ISBLANK('A1'!G61),"",'A1'!G61)</f>
        <v/>
      </c>
      <c r="C61" s="340" t="str">
        <f>IF(ISBLANK('A2'!N61),"",'A2'!N61)</f>
        <v/>
      </c>
      <c r="D61" s="261"/>
      <c r="E61" s="262"/>
      <c r="F61" s="262"/>
      <c r="G61" s="262"/>
      <c r="H61" s="262"/>
      <c r="I61" s="262"/>
      <c r="J61" s="264"/>
      <c r="K61" s="633"/>
      <c r="L61" s="265"/>
      <c r="M61" s="263"/>
      <c r="N61" s="263"/>
      <c r="O61" s="263"/>
      <c r="P61" s="263"/>
      <c r="Q61" s="264"/>
      <c r="R61" s="262"/>
      <c r="S61" s="262"/>
      <c r="T61" s="262"/>
      <c r="U61" s="265"/>
      <c r="W61" s="216">
        <f t="shared" si="1"/>
        <v>0</v>
      </c>
      <c r="X61" s="212">
        <f t="shared" si="2"/>
        <v>0</v>
      </c>
      <c r="Y61" s="212">
        <f t="shared" si="3"/>
        <v>0</v>
      </c>
      <c r="Z61" s="217">
        <f t="shared" si="4"/>
        <v>0</v>
      </c>
      <c r="AB61" s="216">
        <f t="shared" si="5"/>
        <v>0</v>
      </c>
      <c r="AC61" s="212">
        <f t="shared" si="6"/>
        <v>0</v>
      </c>
      <c r="AD61" s="212">
        <f t="shared" si="7"/>
        <v>0</v>
      </c>
      <c r="AE61" s="217">
        <f t="shared" si="8"/>
        <v>0</v>
      </c>
    </row>
    <row r="62" spans="1:31" ht="15" customHeight="1" x14ac:dyDescent="0.25">
      <c r="A62" s="204" t="str">
        <f>IF(ISBLANK('A1'!B62),"",IF(ISBLANK('A1'!D62),'A1'!A62&amp;"-"&amp;'A1'!B62,'A1'!A62&amp;"-"&amp;'A1'!B62&amp;"; "&amp;'A1'!D62))</f>
        <v/>
      </c>
      <c r="B62" s="207" t="str">
        <f>IF(ISBLANK('A1'!G62),"",'A1'!G62)</f>
        <v/>
      </c>
      <c r="C62" s="340" t="str">
        <f>IF(ISBLANK('A2'!N62),"",'A2'!N62)</f>
        <v/>
      </c>
      <c r="D62" s="261"/>
      <c r="E62" s="262"/>
      <c r="F62" s="262"/>
      <c r="G62" s="262"/>
      <c r="H62" s="262"/>
      <c r="I62" s="262"/>
      <c r="J62" s="264"/>
      <c r="K62" s="633"/>
      <c r="L62" s="265"/>
      <c r="M62" s="263"/>
      <c r="N62" s="263"/>
      <c r="O62" s="263"/>
      <c r="P62" s="263"/>
      <c r="Q62" s="264"/>
      <c r="R62" s="262"/>
      <c r="S62" s="262"/>
      <c r="T62" s="262"/>
      <c r="U62" s="265"/>
      <c r="W62" s="216">
        <f t="shared" si="1"/>
        <v>0</v>
      </c>
      <c r="X62" s="212">
        <f t="shared" si="2"/>
        <v>0</v>
      </c>
      <c r="Y62" s="212">
        <f t="shared" si="3"/>
        <v>0</v>
      </c>
      <c r="Z62" s="217">
        <f t="shared" si="4"/>
        <v>0</v>
      </c>
      <c r="AB62" s="216">
        <f t="shared" si="5"/>
        <v>0</v>
      </c>
      <c r="AC62" s="212">
        <f t="shared" si="6"/>
        <v>0</v>
      </c>
      <c r="AD62" s="212">
        <f t="shared" si="7"/>
        <v>0</v>
      </c>
      <c r="AE62" s="217">
        <f t="shared" si="8"/>
        <v>0</v>
      </c>
    </row>
    <row r="63" spans="1:31" ht="15" customHeight="1" x14ac:dyDescent="0.25">
      <c r="A63" s="204" t="str">
        <f>IF(ISBLANK('A1'!B63),"",IF(ISBLANK('A1'!D63),'A1'!A63&amp;"-"&amp;'A1'!B63,'A1'!A63&amp;"-"&amp;'A1'!B63&amp;"; "&amp;'A1'!D63))</f>
        <v/>
      </c>
      <c r="B63" s="207" t="str">
        <f>IF(ISBLANK('A1'!G63),"",'A1'!G63)</f>
        <v/>
      </c>
      <c r="C63" s="340" t="str">
        <f>IF(ISBLANK('A2'!N63),"",'A2'!N63)</f>
        <v/>
      </c>
      <c r="D63" s="261"/>
      <c r="E63" s="262"/>
      <c r="F63" s="262"/>
      <c r="G63" s="262"/>
      <c r="H63" s="262"/>
      <c r="I63" s="262"/>
      <c r="J63" s="264"/>
      <c r="K63" s="633"/>
      <c r="L63" s="265"/>
      <c r="M63" s="263"/>
      <c r="N63" s="263"/>
      <c r="O63" s="263"/>
      <c r="P63" s="263"/>
      <c r="Q63" s="264"/>
      <c r="R63" s="262"/>
      <c r="S63" s="262"/>
      <c r="T63" s="262"/>
      <c r="U63" s="265"/>
      <c r="W63" s="216">
        <f t="shared" si="1"/>
        <v>0</v>
      </c>
      <c r="X63" s="212">
        <f t="shared" si="2"/>
        <v>0</v>
      </c>
      <c r="Y63" s="212">
        <f t="shared" si="3"/>
        <v>0</v>
      </c>
      <c r="Z63" s="217">
        <f t="shared" si="4"/>
        <v>0</v>
      </c>
      <c r="AB63" s="216">
        <f t="shared" si="5"/>
        <v>0</v>
      </c>
      <c r="AC63" s="212">
        <f t="shared" si="6"/>
        <v>0</v>
      </c>
      <c r="AD63" s="212">
        <f t="shared" si="7"/>
        <v>0</v>
      </c>
      <c r="AE63" s="217">
        <f t="shared" si="8"/>
        <v>0</v>
      </c>
    </row>
    <row r="64" spans="1:31" ht="15" customHeight="1" x14ac:dyDescent="0.25">
      <c r="A64" s="204" t="str">
        <f>IF(ISBLANK('A1'!B64),"",IF(ISBLANK('A1'!D64),'A1'!A64&amp;"-"&amp;'A1'!B64,'A1'!A64&amp;"-"&amp;'A1'!B64&amp;"; "&amp;'A1'!D64))</f>
        <v/>
      </c>
      <c r="B64" s="207" t="str">
        <f>IF(ISBLANK('A1'!G64),"",'A1'!G64)</f>
        <v/>
      </c>
      <c r="C64" s="340" t="str">
        <f>IF(ISBLANK('A2'!N64),"",'A2'!N64)</f>
        <v/>
      </c>
      <c r="D64" s="261"/>
      <c r="E64" s="262"/>
      <c r="F64" s="262"/>
      <c r="G64" s="262"/>
      <c r="H64" s="262"/>
      <c r="I64" s="262"/>
      <c r="J64" s="264"/>
      <c r="K64" s="633"/>
      <c r="L64" s="265"/>
      <c r="M64" s="263"/>
      <c r="N64" s="263"/>
      <c r="O64" s="263"/>
      <c r="P64" s="263"/>
      <c r="Q64" s="264"/>
      <c r="R64" s="262"/>
      <c r="S64" s="262"/>
      <c r="T64" s="262"/>
      <c r="U64" s="265"/>
      <c r="W64" s="216">
        <f t="shared" si="1"/>
        <v>0</v>
      </c>
      <c r="X64" s="212">
        <f t="shared" si="2"/>
        <v>0</v>
      </c>
      <c r="Y64" s="212">
        <f t="shared" si="3"/>
        <v>0</v>
      </c>
      <c r="Z64" s="217">
        <f t="shared" si="4"/>
        <v>0</v>
      </c>
      <c r="AB64" s="216">
        <f t="shared" si="5"/>
        <v>0</v>
      </c>
      <c r="AC64" s="212">
        <f t="shared" si="6"/>
        <v>0</v>
      </c>
      <c r="AD64" s="212">
        <f t="shared" si="7"/>
        <v>0</v>
      </c>
      <c r="AE64" s="217">
        <f t="shared" si="8"/>
        <v>0</v>
      </c>
    </row>
    <row r="65" spans="1:31" ht="15" customHeight="1" x14ac:dyDescent="0.25">
      <c r="A65" s="204" t="str">
        <f>IF(ISBLANK('A1'!B65),"",IF(ISBLANK('A1'!D65),'A1'!A65&amp;"-"&amp;'A1'!B65,'A1'!A65&amp;"-"&amp;'A1'!B65&amp;"; "&amp;'A1'!D65))</f>
        <v/>
      </c>
      <c r="B65" s="207" t="str">
        <f>IF(ISBLANK('A1'!G65),"",'A1'!G65)</f>
        <v/>
      </c>
      <c r="C65" s="340" t="str">
        <f>IF(ISBLANK('A2'!N65),"",'A2'!N65)</f>
        <v/>
      </c>
      <c r="D65" s="261"/>
      <c r="E65" s="262"/>
      <c r="F65" s="262"/>
      <c r="G65" s="262"/>
      <c r="H65" s="262"/>
      <c r="I65" s="262"/>
      <c r="J65" s="264"/>
      <c r="K65" s="633"/>
      <c r="L65" s="265"/>
      <c r="M65" s="263"/>
      <c r="N65" s="263"/>
      <c r="O65" s="263"/>
      <c r="P65" s="263"/>
      <c r="Q65" s="264"/>
      <c r="R65" s="262"/>
      <c r="S65" s="262"/>
      <c r="T65" s="262"/>
      <c r="U65" s="265"/>
      <c r="W65" s="216">
        <f t="shared" si="1"/>
        <v>0</v>
      </c>
      <c r="X65" s="212">
        <f t="shared" si="2"/>
        <v>0</v>
      </c>
      <c r="Y65" s="212">
        <f t="shared" si="3"/>
        <v>0</v>
      </c>
      <c r="Z65" s="217">
        <f t="shared" si="4"/>
        <v>0</v>
      </c>
      <c r="AB65" s="216">
        <f t="shared" si="5"/>
        <v>0</v>
      </c>
      <c r="AC65" s="212">
        <f t="shared" si="6"/>
        <v>0</v>
      </c>
      <c r="AD65" s="212">
        <f t="shared" si="7"/>
        <v>0</v>
      </c>
      <c r="AE65" s="217">
        <f t="shared" si="8"/>
        <v>0</v>
      </c>
    </row>
    <row r="66" spans="1:31" ht="15" customHeight="1" x14ac:dyDescent="0.25">
      <c r="A66" s="204" t="str">
        <f>IF(ISBLANK('A1'!B66),"",IF(ISBLANK('A1'!D66),'A1'!A66&amp;"-"&amp;'A1'!B66,'A1'!A66&amp;"-"&amp;'A1'!B66&amp;"; "&amp;'A1'!D66))</f>
        <v/>
      </c>
      <c r="B66" s="207" t="str">
        <f>IF(ISBLANK('A1'!G66),"",'A1'!G66)</f>
        <v/>
      </c>
      <c r="C66" s="340" t="str">
        <f>IF(ISBLANK('A2'!N66),"",'A2'!N66)</f>
        <v/>
      </c>
      <c r="D66" s="261"/>
      <c r="E66" s="262"/>
      <c r="F66" s="262"/>
      <c r="G66" s="262"/>
      <c r="H66" s="262"/>
      <c r="I66" s="262"/>
      <c r="J66" s="264"/>
      <c r="K66" s="633"/>
      <c r="L66" s="265"/>
      <c r="M66" s="263"/>
      <c r="N66" s="263"/>
      <c r="O66" s="263"/>
      <c r="P66" s="263"/>
      <c r="Q66" s="264"/>
      <c r="R66" s="262"/>
      <c r="S66" s="262"/>
      <c r="T66" s="262"/>
      <c r="U66" s="265"/>
      <c r="W66" s="216">
        <f t="shared" si="1"/>
        <v>0</v>
      </c>
      <c r="X66" s="212">
        <f t="shared" si="2"/>
        <v>0</v>
      </c>
      <c r="Y66" s="212">
        <f t="shared" si="3"/>
        <v>0</v>
      </c>
      <c r="Z66" s="217">
        <f t="shared" si="4"/>
        <v>0</v>
      </c>
      <c r="AB66" s="216">
        <f t="shared" si="5"/>
        <v>0</v>
      </c>
      <c r="AC66" s="212">
        <f t="shared" si="6"/>
        <v>0</v>
      </c>
      <c r="AD66" s="212">
        <f t="shared" si="7"/>
        <v>0</v>
      </c>
      <c r="AE66" s="217">
        <f t="shared" si="8"/>
        <v>0</v>
      </c>
    </row>
    <row r="67" spans="1:31" ht="15" customHeight="1" x14ac:dyDescent="0.25">
      <c r="A67" s="204" t="str">
        <f>IF(ISBLANK('A1'!B67),"",IF(ISBLANK('A1'!D67),'A1'!A67&amp;"-"&amp;'A1'!B67,'A1'!A67&amp;"-"&amp;'A1'!B67&amp;"; "&amp;'A1'!D67))</f>
        <v/>
      </c>
      <c r="B67" s="207" t="str">
        <f>IF(ISBLANK('A1'!G67),"",'A1'!G67)</f>
        <v/>
      </c>
      <c r="C67" s="340" t="str">
        <f>IF(ISBLANK('A2'!N67),"",'A2'!N67)</f>
        <v/>
      </c>
      <c r="D67" s="261"/>
      <c r="E67" s="262"/>
      <c r="F67" s="262"/>
      <c r="G67" s="262"/>
      <c r="H67" s="262"/>
      <c r="I67" s="262"/>
      <c r="J67" s="264"/>
      <c r="K67" s="633"/>
      <c r="L67" s="265"/>
      <c r="M67" s="263"/>
      <c r="N67" s="263"/>
      <c r="O67" s="263"/>
      <c r="P67" s="263"/>
      <c r="Q67" s="264"/>
      <c r="R67" s="262"/>
      <c r="S67" s="262"/>
      <c r="T67" s="262"/>
      <c r="U67" s="265"/>
      <c r="W67" s="216">
        <f t="shared" si="1"/>
        <v>0</v>
      </c>
      <c r="X67" s="212">
        <f t="shared" si="2"/>
        <v>0</v>
      </c>
      <c r="Y67" s="212">
        <f t="shared" si="3"/>
        <v>0</v>
      </c>
      <c r="Z67" s="217">
        <f t="shared" si="4"/>
        <v>0</v>
      </c>
      <c r="AB67" s="216">
        <f t="shared" si="5"/>
        <v>0</v>
      </c>
      <c r="AC67" s="212">
        <f t="shared" si="6"/>
        <v>0</v>
      </c>
      <c r="AD67" s="212">
        <f t="shared" si="7"/>
        <v>0</v>
      </c>
      <c r="AE67" s="217">
        <f t="shared" si="8"/>
        <v>0</v>
      </c>
    </row>
    <row r="68" spans="1:31" ht="15" customHeight="1" x14ac:dyDescent="0.25">
      <c r="A68" s="204" t="str">
        <f>IF(ISBLANK('A1'!B68),"",IF(ISBLANK('A1'!D68),'A1'!A68&amp;"-"&amp;'A1'!B68,'A1'!A68&amp;"-"&amp;'A1'!B68&amp;"; "&amp;'A1'!D68))</f>
        <v/>
      </c>
      <c r="B68" s="207" t="str">
        <f>IF(ISBLANK('A1'!G68),"",'A1'!G68)</f>
        <v/>
      </c>
      <c r="C68" s="340" t="str">
        <f>IF(ISBLANK('A2'!N68),"",'A2'!N68)</f>
        <v/>
      </c>
      <c r="D68" s="261"/>
      <c r="E68" s="262"/>
      <c r="F68" s="262"/>
      <c r="G68" s="262"/>
      <c r="H68" s="262"/>
      <c r="I68" s="262"/>
      <c r="J68" s="264"/>
      <c r="K68" s="633"/>
      <c r="L68" s="265"/>
      <c r="M68" s="263"/>
      <c r="N68" s="263"/>
      <c r="O68" s="263"/>
      <c r="P68" s="263"/>
      <c r="Q68" s="264"/>
      <c r="R68" s="262"/>
      <c r="S68" s="262"/>
      <c r="T68" s="262"/>
      <c r="U68" s="265"/>
      <c r="W68" s="216">
        <f t="shared" si="1"/>
        <v>0</v>
      </c>
      <c r="X68" s="212">
        <f t="shared" si="2"/>
        <v>0</v>
      </c>
      <c r="Y68" s="212">
        <f t="shared" si="3"/>
        <v>0</v>
      </c>
      <c r="Z68" s="217">
        <f t="shared" si="4"/>
        <v>0</v>
      </c>
      <c r="AB68" s="216">
        <f t="shared" si="5"/>
        <v>0</v>
      </c>
      <c r="AC68" s="212">
        <f t="shared" si="6"/>
        <v>0</v>
      </c>
      <c r="AD68" s="212">
        <f t="shared" si="7"/>
        <v>0</v>
      </c>
      <c r="AE68" s="217">
        <f t="shared" si="8"/>
        <v>0</v>
      </c>
    </row>
    <row r="69" spans="1:31" ht="15" customHeight="1" x14ac:dyDescent="0.25">
      <c r="A69" s="204" t="str">
        <f>IF(ISBLANK('A1'!B69),"",IF(ISBLANK('A1'!D69),'A1'!A69&amp;"-"&amp;'A1'!B69,'A1'!A69&amp;"-"&amp;'A1'!B69&amp;"; "&amp;'A1'!D69))</f>
        <v/>
      </c>
      <c r="B69" s="207" t="str">
        <f>IF(ISBLANK('A1'!G69),"",'A1'!G69)</f>
        <v/>
      </c>
      <c r="C69" s="340" t="str">
        <f>IF(ISBLANK('A2'!N69),"",'A2'!N69)</f>
        <v/>
      </c>
      <c r="D69" s="261"/>
      <c r="E69" s="262"/>
      <c r="F69" s="262"/>
      <c r="G69" s="262"/>
      <c r="H69" s="262"/>
      <c r="I69" s="262"/>
      <c r="J69" s="264"/>
      <c r="K69" s="633"/>
      <c r="L69" s="265"/>
      <c r="M69" s="263"/>
      <c r="N69" s="263"/>
      <c r="O69" s="263"/>
      <c r="P69" s="263"/>
      <c r="Q69" s="264"/>
      <c r="R69" s="262"/>
      <c r="S69" s="262"/>
      <c r="T69" s="262"/>
      <c r="U69" s="265"/>
      <c r="W69" s="216">
        <f t="shared" si="1"/>
        <v>0</v>
      </c>
      <c r="X69" s="212">
        <f t="shared" si="2"/>
        <v>0</v>
      </c>
      <c r="Y69" s="212">
        <f t="shared" si="3"/>
        <v>0</v>
      </c>
      <c r="Z69" s="217">
        <f t="shared" si="4"/>
        <v>0</v>
      </c>
      <c r="AB69" s="216">
        <f t="shared" si="5"/>
        <v>0</v>
      </c>
      <c r="AC69" s="212">
        <f t="shared" si="6"/>
        <v>0</v>
      </c>
      <c r="AD69" s="212">
        <f t="shared" si="7"/>
        <v>0</v>
      </c>
      <c r="AE69" s="217">
        <f t="shared" si="8"/>
        <v>0</v>
      </c>
    </row>
    <row r="70" spans="1:31" ht="15" customHeight="1" x14ac:dyDescent="0.25">
      <c r="A70" s="204" t="str">
        <f>IF(ISBLANK('A1'!B70),"",IF(ISBLANK('A1'!D70),'A1'!A70&amp;"-"&amp;'A1'!B70,'A1'!A70&amp;"-"&amp;'A1'!B70&amp;"; "&amp;'A1'!D70))</f>
        <v/>
      </c>
      <c r="B70" s="207" t="str">
        <f>IF(ISBLANK('A1'!G70),"",'A1'!G70)</f>
        <v/>
      </c>
      <c r="C70" s="340" t="str">
        <f>IF(ISBLANK('A2'!N70),"",'A2'!N70)</f>
        <v/>
      </c>
      <c r="D70" s="261"/>
      <c r="E70" s="262"/>
      <c r="F70" s="262"/>
      <c r="G70" s="262"/>
      <c r="H70" s="262"/>
      <c r="I70" s="262"/>
      <c r="J70" s="264"/>
      <c r="K70" s="633"/>
      <c r="L70" s="265"/>
      <c r="M70" s="263"/>
      <c r="N70" s="263"/>
      <c r="O70" s="263"/>
      <c r="P70" s="263"/>
      <c r="Q70" s="264"/>
      <c r="R70" s="262"/>
      <c r="S70" s="262"/>
      <c r="T70" s="262"/>
      <c r="U70" s="265"/>
      <c r="W70" s="216">
        <f t="shared" si="1"/>
        <v>0</v>
      </c>
      <c r="X70" s="212">
        <f t="shared" si="2"/>
        <v>0</v>
      </c>
      <c r="Y70" s="212">
        <f t="shared" si="3"/>
        <v>0</v>
      </c>
      <c r="Z70" s="217">
        <f t="shared" si="4"/>
        <v>0</v>
      </c>
      <c r="AB70" s="216">
        <f t="shared" si="5"/>
        <v>0</v>
      </c>
      <c r="AC70" s="212">
        <f t="shared" si="6"/>
        <v>0</v>
      </c>
      <c r="AD70" s="212">
        <f t="shared" si="7"/>
        <v>0</v>
      </c>
      <c r="AE70" s="217">
        <f t="shared" si="8"/>
        <v>0</v>
      </c>
    </row>
    <row r="71" spans="1:31" ht="15" customHeight="1" x14ac:dyDescent="0.25">
      <c r="A71" s="204" t="str">
        <f>IF(ISBLANK('A1'!B71),"",IF(ISBLANK('A1'!D71),'A1'!A71&amp;"-"&amp;'A1'!B71,'A1'!A71&amp;"-"&amp;'A1'!B71&amp;"; "&amp;'A1'!D71))</f>
        <v/>
      </c>
      <c r="B71" s="207" t="str">
        <f>IF(ISBLANK('A1'!G71),"",'A1'!G71)</f>
        <v/>
      </c>
      <c r="C71" s="340" t="str">
        <f>IF(ISBLANK('A2'!N71),"",'A2'!N71)</f>
        <v/>
      </c>
      <c r="D71" s="261"/>
      <c r="E71" s="262"/>
      <c r="F71" s="262"/>
      <c r="G71" s="262"/>
      <c r="H71" s="262"/>
      <c r="I71" s="262"/>
      <c r="J71" s="264"/>
      <c r="K71" s="633"/>
      <c r="L71" s="265"/>
      <c r="M71" s="263"/>
      <c r="N71" s="263"/>
      <c r="O71" s="263"/>
      <c r="P71" s="263"/>
      <c r="Q71" s="264"/>
      <c r="R71" s="262"/>
      <c r="S71" s="262"/>
      <c r="T71" s="262"/>
      <c r="U71" s="265"/>
      <c r="W71" s="216">
        <f t="shared" si="1"/>
        <v>0</v>
      </c>
      <c r="X71" s="212">
        <f t="shared" si="2"/>
        <v>0</v>
      </c>
      <c r="Y71" s="212">
        <f t="shared" si="3"/>
        <v>0</v>
      </c>
      <c r="Z71" s="217">
        <f t="shared" si="4"/>
        <v>0</v>
      </c>
      <c r="AB71" s="216">
        <f t="shared" si="5"/>
        <v>0</v>
      </c>
      <c r="AC71" s="212">
        <f t="shared" si="6"/>
        <v>0</v>
      </c>
      <c r="AD71" s="212">
        <f t="shared" si="7"/>
        <v>0</v>
      </c>
      <c r="AE71" s="217">
        <f t="shared" si="8"/>
        <v>0</v>
      </c>
    </row>
    <row r="72" spans="1:31" ht="15" customHeight="1" x14ac:dyDescent="0.25">
      <c r="A72" s="204" t="str">
        <f>IF(ISBLANK('A1'!B72),"",IF(ISBLANK('A1'!D72),'A1'!A72&amp;"-"&amp;'A1'!B72,'A1'!A72&amp;"-"&amp;'A1'!B72&amp;"; "&amp;'A1'!D72))</f>
        <v/>
      </c>
      <c r="B72" s="207" t="str">
        <f>IF(ISBLANK('A1'!G72),"",'A1'!G72)</f>
        <v/>
      </c>
      <c r="C72" s="340" t="str">
        <f>IF(ISBLANK('A2'!N72),"",'A2'!N72)</f>
        <v/>
      </c>
      <c r="D72" s="261"/>
      <c r="E72" s="262"/>
      <c r="F72" s="262"/>
      <c r="G72" s="262"/>
      <c r="H72" s="262"/>
      <c r="I72" s="262"/>
      <c r="J72" s="264"/>
      <c r="K72" s="633"/>
      <c r="L72" s="265"/>
      <c r="M72" s="263"/>
      <c r="N72" s="263"/>
      <c r="O72" s="263"/>
      <c r="P72" s="263"/>
      <c r="Q72" s="264"/>
      <c r="R72" s="262"/>
      <c r="S72" s="262"/>
      <c r="T72" s="262"/>
      <c r="U72" s="265"/>
      <c r="W72" s="216">
        <f t="shared" si="1"/>
        <v>0</v>
      </c>
      <c r="X72" s="212">
        <f t="shared" si="2"/>
        <v>0</v>
      </c>
      <c r="Y72" s="212">
        <f t="shared" si="3"/>
        <v>0</v>
      </c>
      <c r="Z72" s="217">
        <f t="shared" si="4"/>
        <v>0</v>
      </c>
      <c r="AB72" s="216">
        <f t="shared" si="5"/>
        <v>0</v>
      </c>
      <c r="AC72" s="212">
        <f t="shared" si="6"/>
        <v>0</v>
      </c>
      <c r="AD72" s="212">
        <f t="shared" si="7"/>
        <v>0</v>
      </c>
      <c r="AE72" s="217">
        <f t="shared" si="8"/>
        <v>0</v>
      </c>
    </row>
    <row r="73" spans="1:31" ht="15" customHeight="1" x14ac:dyDescent="0.25">
      <c r="A73" s="204" t="str">
        <f>IF(ISBLANK('A1'!B73),"",IF(ISBLANK('A1'!D73),'A1'!A73&amp;"-"&amp;'A1'!B73,'A1'!A73&amp;"-"&amp;'A1'!B73&amp;"; "&amp;'A1'!D73))</f>
        <v/>
      </c>
      <c r="B73" s="207" t="str">
        <f>IF(ISBLANK('A1'!G73),"",'A1'!G73)</f>
        <v/>
      </c>
      <c r="C73" s="340" t="str">
        <f>IF(ISBLANK('A2'!N73),"",'A2'!N73)</f>
        <v/>
      </c>
      <c r="D73" s="261"/>
      <c r="E73" s="262"/>
      <c r="F73" s="262"/>
      <c r="G73" s="262"/>
      <c r="H73" s="262"/>
      <c r="I73" s="262"/>
      <c r="J73" s="264"/>
      <c r="K73" s="633"/>
      <c r="L73" s="265"/>
      <c r="M73" s="263"/>
      <c r="N73" s="263"/>
      <c r="O73" s="263"/>
      <c r="P73" s="263"/>
      <c r="Q73" s="264"/>
      <c r="R73" s="262"/>
      <c r="S73" s="262"/>
      <c r="T73" s="262"/>
      <c r="U73" s="265"/>
      <c r="W73" s="216">
        <f t="shared" si="1"/>
        <v>0</v>
      </c>
      <c r="X73" s="212">
        <f t="shared" si="2"/>
        <v>0</v>
      </c>
      <c r="Y73" s="212">
        <f t="shared" si="3"/>
        <v>0</v>
      </c>
      <c r="Z73" s="217">
        <f t="shared" si="4"/>
        <v>0</v>
      </c>
      <c r="AB73" s="216">
        <f t="shared" si="5"/>
        <v>0</v>
      </c>
      <c r="AC73" s="212">
        <f t="shared" si="6"/>
        <v>0</v>
      </c>
      <c r="AD73" s="212">
        <f t="shared" si="7"/>
        <v>0</v>
      </c>
      <c r="AE73" s="217">
        <f t="shared" si="8"/>
        <v>0</v>
      </c>
    </row>
    <row r="74" spans="1:31" ht="15" customHeight="1" x14ac:dyDescent="0.25">
      <c r="A74" s="204" t="str">
        <f>IF(ISBLANK('A1'!B74),"",IF(ISBLANK('A1'!D74),'A1'!A74&amp;"-"&amp;'A1'!B74,'A1'!A74&amp;"-"&amp;'A1'!B74&amp;"; "&amp;'A1'!D74))</f>
        <v/>
      </c>
      <c r="B74" s="207" t="str">
        <f>IF(ISBLANK('A1'!G74),"",'A1'!G74)</f>
        <v/>
      </c>
      <c r="C74" s="340" t="str">
        <f>IF(ISBLANK('A2'!N74),"",'A2'!N74)</f>
        <v/>
      </c>
      <c r="D74" s="261"/>
      <c r="E74" s="262"/>
      <c r="F74" s="262"/>
      <c r="G74" s="262"/>
      <c r="H74" s="262"/>
      <c r="I74" s="262"/>
      <c r="J74" s="264"/>
      <c r="K74" s="633"/>
      <c r="L74" s="265"/>
      <c r="M74" s="263"/>
      <c r="N74" s="263"/>
      <c r="O74" s="263"/>
      <c r="P74" s="263"/>
      <c r="Q74" s="264"/>
      <c r="R74" s="262"/>
      <c r="S74" s="262"/>
      <c r="T74" s="262"/>
      <c r="U74" s="265"/>
      <c r="W74" s="216">
        <f t="shared" si="1"/>
        <v>0</v>
      </c>
      <c r="X74" s="212">
        <f t="shared" si="2"/>
        <v>0</v>
      </c>
      <c r="Y74" s="212">
        <f t="shared" si="3"/>
        <v>0</v>
      </c>
      <c r="Z74" s="217">
        <f t="shared" si="4"/>
        <v>0</v>
      </c>
      <c r="AB74" s="216">
        <f t="shared" si="5"/>
        <v>0</v>
      </c>
      <c r="AC74" s="212">
        <f t="shared" si="6"/>
        <v>0</v>
      </c>
      <c r="AD74" s="212">
        <f t="shared" si="7"/>
        <v>0</v>
      </c>
      <c r="AE74" s="217">
        <f t="shared" si="8"/>
        <v>0</v>
      </c>
    </row>
    <row r="75" spans="1:31" ht="15" customHeight="1" x14ac:dyDescent="0.25">
      <c r="A75" s="204" t="str">
        <f>IF(ISBLANK('A1'!B75),"",IF(ISBLANK('A1'!D75),'A1'!A75&amp;"-"&amp;'A1'!B75,'A1'!A75&amp;"-"&amp;'A1'!B75&amp;"; "&amp;'A1'!D75))</f>
        <v/>
      </c>
      <c r="B75" s="207" t="str">
        <f>IF(ISBLANK('A1'!G75),"",'A1'!G75)</f>
        <v/>
      </c>
      <c r="C75" s="340" t="str">
        <f>IF(ISBLANK('A2'!N75),"",'A2'!N75)</f>
        <v/>
      </c>
      <c r="D75" s="261"/>
      <c r="E75" s="262"/>
      <c r="F75" s="262"/>
      <c r="G75" s="262"/>
      <c r="H75" s="262"/>
      <c r="I75" s="262"/>
      <c r="J75" s="264"/>
      <c r="K75" s="633"/>
      <c r="L75" s="265"/>
      <c r="M75" s="263"/>
      <c r="N75" s="263"/>
      <c r="O75" s="263"/>
      <c r="P75" s="263"/>
      <c r="Q75" s="264"/>
      <c r="R75" s="262"/>
      <c r="S75" s="262"/>
      <c r="T75" s="262"/>
      <c r="U75" s="265"/>
      <c r="W75" s="216">
        <f t="shared" si="1"/>
        <v>0</v>
      </c>
      <c r="X75" s="212">
        <f t="shared" si="2"/>
        <v>0</v>
      </c>
      <c r="Y75" s="212">
        <f t="shared" si="3"/>
        <v>0</v>
      </c>
      <c r="Z75" s="217">
        <f t="shared" si="4"/>
        <v>0</v>
      </c>
      <c r="AB75" s="216">
        <f t="shared" si="5"/>
        <v>0</v>
      </c>
      <c r="AC75" s="212">
        <f t="shared" si="6"/>
        <v>0</v>
      </c>
      <c r="AD75" s="212">
        <f t="shared" si="7"/>
        <v>0</v>
      </c>
      <c r="AE75" s="217">
        <f t="shared" si="8"/>
        <v>0</v>
      </c>
    </row>
    <row r="76" spans="1:31" ht="15" customHeight="1" x14ac:dyDescent="0.25">
      <c r="A76" s="204" t="str">
        <f>IF(ISBLANK('A1'!B76),"",IF(ISBLANK('A1'!D76),'A1'!A76&amp;"-"&amp;'A1'!B76,'A1'!A76&amp;"-"&amp;'A1'!B76&amp;"; "&amp;'A1'!D76))</f>
        <v/>
      </c>
      <c r="B76" s="207" t="str">
        <f>IF(ISBLANK('A1'!G76),"",'A1'!G76)</f>
        <v/>
      </c>
      <c r="C76" s="340" t="str">
        <f>IF(ISBLANK('A2'!N76),"",'A2'!N76)</f>
        <v/>
      </c>
      <c r="D76" s="261"/>
      <c r="E76" s="262"/>
      <c r="F76" s="262"/>
      <c r="G76" s="262"/>
      <c r="H76" s="262"/>
      <c r="I76" s="262"/>
      <c r="J76" s="264"/>
      <c r="K76" s="633"/>
      <c r="L76" s="265"/>
      <c r="M76" s="263"/>
      <c r="N76" s="263"/>
      <c r="O76" s="263"/>
      <c r="P76" s="263"/>
      <c r="Q76" s="264"/>
      <c r="R76" s="262"/>
      <c r="S76" s="262"/>
      <c r="T76" s="262"/>
      <c r="U76" s="265"/>
      <c r="W76" s="216">
        <f t="shared" si="1"/>
        <v>0</v>
      </c>
      <c r="X76" s="212">
        <f t="shared" si="2"/>
        <v>0</v>
      </c>
      <c r="Y76" s="212">
        <f t="shared" si="3"/>
        <v>0</v>
      </c>
      <c r="Z76" s="217">
        <f t="shared" si="4"/>
        <v>0</v>
      </c>
      <c r="AB76" s="216">
        <f t="shared" si="5"/>
        <v>0</v>
      </c>
      <c r="AC76" s="212">
        <f t="shared" si="6"/>
        <v>0</v>
      </c>
      <c r="AD76" s="212">
        <f t="shared" si="7"/>
        <v>0</v>
      </c>
      <c r="AE76" s="217">
        <f t="shared" si="8"/>
        <v>0</v>
      </c>
    </row>
    <row r="77" spans="1:31" ht="15" customHeight="1" x14ac:dyDescent="0.25">
      <c r="A77" s="204" t="str">
        <f>IF(ISBLANK('A1'!B77),"",IF(ISBLANK('A1'!D77),'A1'!A77&amp;"-"&amp;'A1'!B77,'A1'!A77&amp;"-"&amp;'A1'!B77&amp;"; "&amp;'A1'!D77))</f>
        <v/>
      </c>
      <c r="B77" s="207" t="str">
        <f>IF(ISBLANK('A1'!G77),"",'A1'!G77)</f>
        <v/>
      </c>
      <c r="C77" s="340" t="str">
        <f>IF(ISBLANK('A2'!N77),"",'A2'!N77)</f>
        <v/>
      </c>
      <c r="D77" s="261"/>
      <c r="E77" s="262"/>
      <c r="F77" s="262"/>
      <c r="G77" s="262"/>
      <c r="H77" s="262"/>
      <c r="I77" s="262"/>
      <c r="J77" s="264"/>
      <c r="K77" s="633"/>
      <c r="L77" s="265"/>
      <c r="M77" s="263"/>
      <c r="N77" s="263"/>
      <c r="O77" s="263"/>
      <c r="P77" s="263"/>
      <c r="Q77" s="264"/>
      <c r="R77" s="262"/>
      <c r="S77" s="262"/>
      <c r="T77" s="262"/>
      <c r="U77" s="265"/>
      <c r="W77" s="216">
        <f t="shared" si="1"/>
        <v>0</v>
      </c>
      <c r="X77" s="212">
        <f t="shared" si="2"/>
        <v>0</v>
      </c>
      <c r="Y77" s="212">
        <f t="shared" si="3"/>
        <v>0</v>
      </c>
      <c r="Z77" s="217">
        <f t="shared" si="4"/>
        <v>0</v>
      </c>
      <c r="AB77" s="216">
        <f t="shared" si="5"/>
        <v>0</v>
      </c>
      <c r="AC77" s="212">
        <f t="shared" si="6"/>
        <v>0</v>
      </c>
      <c r="AD77" s="212">
        <f t="shared" si="7"/>
        <v>0</v>
      </c>
      <c r="AE77" s="217">
        <f t="shared" si="8"/>
        <v>0</v>
      </c>
    </row>
    <row r="78" spans="1:31" ht="15" customHeight="1" x14ac:dyDescent="0.25">
      <c r="A78" s="204" t="str">
        <f>IF(ISBLANK('A1'!B78),"",IF(ISBLANK('A1'!D78),'A1'!A78&amp;"-"&amp;'A1'!B78,'A1'!A78&amp;"-"&amp;'A1'!B78&amp;"; "&amp;'A1'!D78))</f>
        <v/>
      </c>
      <c r="B78" s="207" t="str">
        <f>IF(ISBLANK('A1'!G78),"",'A1'!G78)</f>
        <v/>
      </c>
      <c r="C78" s="340" t="str">
        <f>IF(ISBLANK('A2'!N78),"",'A2'!N78)</f>
        <v/>
      </c>
      <c r="D78" s="261"/>
      <c r="E78" s="262"/>
      <c r="F78" s="262"/>
      <c r="G78" s="262"/>
      <c r="H78" s="262"/>
      <c r="I78" s="262"/>
      <c r="J78" s="264"/>
      <c r="K78" s="633"/>
      <c r="L78" s="265"/>
      <c r="M78" s="263"/>
      <c r="N78" s="263"/>
      <c r="O78" s="263"/>
      <c r="P78" s="263"/>
      <c r="Q78" s="264"/>
      <c r="R78" s="262"/>
      <c r="S78" s="262"/>
      <c r="T78" s="262"/>
      <c r="U78" s="265"/>
      <c r="W78" s="216">
        <f t="shared" si="1"/>
        <v>0</v>
      </c>
      <c r="X78" s="212">
        <f t="shared" si="2"/>
        <v>0</v>
      </c>
      <c r="Y78" s="212">
        <f t="shared" si="3"/>
        <v>0</v>
      </c>
      <c r="Z78" s="217">
        <f t="shared" si="4"/>
        <v>0</v>
      </c>
      <c r="AB78" s="216">
        <f t="shared" si="5"/>
        <v>0</v>
      </c>
      <c r="AC78" s="212">
        <f t="shared" si="6"/>
        <v>0</v>
      </c>
      <c r="AD78" s="212">
        <f t="shared" si="7"/>
        <v>0</v>
      </c>
      <c r="AE78" s="217">
        <f t="shared" si="8"/>
        <v>0</v>
      </c>
    </row>
    <row r="79" spans="1:31" ht="15" customHeight="1" x14ac:dyDescent="0.25">
      <c r="A79" s="204" t="str">
        <f>IF(ISBLANK('A1'!B79),"",IF(ISBLANK('A1'!D79),'A1'!A79&amp;"-"&amp;'A1'!B79,'A1'!A79&amp;"-"&amp;'A1'!B79&amp;"; "&amp;'A1'!D79))</f>
        <v/>
      </c>
      <c r="B79" s="207" t="str">
        <f>IF(ISBLANK('A1'!G79),"",'A1'!G79)</f>
        <v/>
      </c>
      <c r="C79" s="340" t="str">
        <f>IF(ISBLANK('A2'!N79),"",'A2'!N79)</f>
        <v/>
      </c>
      <c r="D79" s="261"/>
      <c r="E79" s="262"/>
      <c r="F79" s="262"/>
      <c r="G79" s="262"/>
      <c r="H79" s="262"/>
      <c r="I79" s="262"/>
      <c r="J79" s="264"/>
      <c r="K79" s="633"/>
      <c r="L79" s="265"/>
      <c r="M79" s="263"/>
      <c r="N79" s="263"/>
      <c r="O79" s="263"/>
      <c r="P79" s="263"/>
      <c r="Q79" s="264"/>
      <c r="R79" s="262"/>
      <c r="S79" s="262"/>
      <c r="T79" s="262"/>
      <c r="U79" s="265"/>
      <c r="W79" s="216">
        <f t="shared" si="1"/>
        <v>0</v>
      </c>
      <c r="X79" s="212">
        <f t="shared" si="2"/>
        <v>0</v>
      </c>
      <c r="Y79" s="212">
        <f t="shared" si="3"/>
        <v>0</v>
      </c>
      <c r="Z79" s="217">
        <f t="shared" si="4"/>
        <v>0</v>
      </c>
      <c r="AB79" s="216">
        <f t="shared" si="5"/>
        <v>0</v>
      </c>
      <c r="AC79" s="212">
        <f t="shared" si="6"/>
        <v>0</v>
      </c>
      <c r="AD79" s="212">
        <f t="shared" si="7"/>
        <v>0</v>
      </c>
      <c r="AE79" s="217">
        <f t="shared" si="8"/>
        <v>0</v>
      </c>
    </row>
    <row r="80" spans="1:31" ht="15" customHeight="1" x14ac:dyDescent="0.25">
      <c r="A80" s="204" t="str">
        <f>IF(ISBLANK('A1'!B80),"",IF(ISBLANK('A1'!D80),'A1'!A80&amp;"-"&amp;'A1'!B80,'A1'!A80&amp;"-"&amp;'A1'!B80&amp;"; "&amp;'A1'!D80))</f>
        <v/>
      </c>
      <c r="B80" s="207" t="str">
        <f>IF(ISBLANK('A1'!G80),"",'A1'!G80)</f>
        <v/>
      </c>
      <c r="C80" s="340" t="str">
        <f>IF(ISBLANK('A2'!N80),"",'A2'!N80)</f>
        <v/>
      </c>
      <c r="D80" s="261"/>
      <c r="E80" s="262"/>
      <c r="F80" s="262"/>
      <c r="G80" s="262"/>
      <c r="H80" s="262"/>
      <c r="I80" s="262"/>
      <c r="J80" s="264"/>
      <c r="K80" s="633"/>
      <c r="L80" s="265"/>
      <c r="M80" s="263"/>
      <c r="N80" s="263"/>
      <c r="O80" s="263"/>
      <c r="P80" s="263"/>
      <c r="Q80" s="264"/>
      <c r="R80" s="262"/>
      <c r="S80" s="262"/>
      <c r="T80" s="262"/>
      <c r="U80" s="265"/>
      <c r="W80" s="216">
        <f t="shared" si="1"/>
        <v>0</v>
      </c>
      <c r="X80" s="212">
        <f t="shared" si="2"/>
        <v>0</v>
      </c>
      <c r="Y80" s="212">
        <f t="shared" si="3"/>
        <v>0</v>
      </c>
      <c r="Z80" s="217">
        <f t="shared" si="4"/>
        <v>0</v>
      </c>
      <c r="AB80" s="216">
        <f t="shared" si="5"/>
        <v>0</v>
      </c>
      <c r="AC80" s="212">
        <f t="shared" si="6"/>
        <v>0</v>
      </c>
      <c r="AD80" s="212">
        <f t="shared" si="7"/>
        <v>0</v>
      </c>
      <c r="AE80" s="217">
        <f t="shared" si="8"/>
        <v>0</v>
      </c>
    </row>
    <row r="81" spans="1:31" ht="15" customHeight="1" x14ac:dyDescent="0.25">
      <c r="A81" s="204" t="str">
        <f>IF(ISBLANK('A1'!B81),"",IF(ISBLANK('A1'!D81),'A1'!A81&amp;"-"&amp;'A1'!B81,'A1'!A81&amp;"-"&amp;'A1'!B81&amp;"; "&amp;'A1'!D81))</f>
        <v/>
      </c>
      <c r="B81" s="207" t="str">
        <f>IF(ISBLANK('A1'!G81),"",'A1'!G81)</f>
        <v/>
      </c>
      <c r="C81" s="340" t="str">
        <f>IF(ISBLANK('A2'!N81),"",'A2'!N81)</f>
        <v/>
      </c>
      <c r="D81" s="261"/>
      <c r="E81" s="262"/>
      <c r="F81" s="262"/>
      <c r="G81" s="262"/>
      <c r="H81" s="262"/>
      <c r="I81" s="262"/>
      <c r="J81" s="264"/>
      <c r="K81" s="633"/>
      <c r="L81" s="265"/>
      <c r="M81" s="263"/>
      <c r="N81" s="263"/>
      <c r="O81" s="263"/>
      <c r="P81" s="263"/>
      <c r="Q81" s="264"/>
      <c r="R81" s="262"/>
      <c r="S81" s="262"/>
      <c r="T81" s="262"/>
      <c r="U81" s="265"/>
      <c r="W81" s="216">
        <f t="shared" si="1"/>
        <v>0</v>
      </c>
      <c r="X81" s="212">
        <f t="shared" si="2"/>
        <v>0</v>
      </c>
      <c r="Y81" s="212">
        <f t="shared" si="3"/>
        <v>0</v>
      </c>
      <c r="Z81" s="217">
        <f t="shared" si="4"/>
        <v>0</v>
      </c>
      <c r="AB81" s="216">
        <f t="shared" si="5"/>
        <v>0</v>
      </c>
      <c r="AC81" s="212">
        <f t="shared" si="6"/>
        <v>0</v>
      </c>
      <c r="AD81" s="212">
        <f t="shared" si="7"/>
        <v>0</v>
      </c>
      <c r="AE81" s="217">
        <f t="shared" si="8"/>
        <v>0</v>
      </c>
    </row>
    <row r="82" spans="1:31" ht="15" customHeight="1" x14ac:dyDescent="0.25">
      <c r="A82" s="204" t="str">
        <f>IF(ISBLANK('A1'!B82),"",IF(ISBLANK('A1'!D82),'A1'!A82&amp;"-"&amp;'A1'!B82,'A1'!A82&amp;"-"&amp;'A1'!B82&amp;"; "&amp;'A1'!D82))</f>
        <v/>
      </c>
      <c r="B82" s="207" t="str">
        <f>IF(ISBLANK('A1'!G82),"",'A1'!G82)</f>
        <v/>
      </c>
      <c r="C82" s="340" t="str">
        <f>IF(ISBLANK('A2'!N82),"",'A2'!N82)</f>
        <v/>
      </c>
      <c r="D82" s="261"/>
      <c r="E82" s="262"/>
      <c r="F82" s="262"/>
      <c r="G82" s="262"/>
      <c r="H82" s="262"/>
      <c r="I82" s="262"/>
      <c r="J82" s="264"/>
      <c r="K82" s="633"/>
      <c r="L82" s="265"/>
      <c r="M82" s="263"/>
      <c r="N82" s="263"/>
      <c r="O82" s="263"/>
      <c r="P82" s="263"/>
      <c r="Q82" s="264"/>
      <c r="R82" s="262"/>
      <c r="S82" s="262"/>
      <c r="T82" s="262"/>
      <c r="U82" s="265"/>
      <c r="W82" s="216">
        <f t="shared" ref="W82:W145" si="9">SUM(D82:I82)</f>
        <v>0</v>
      </c>
      <c r="X82" s="212">
        <f t="shared" ref="X82:X145" si="10">SUM(J82:L82)</f>
        <v>0</v>
      </c>
      <c r="Y82" s="212">
        <f t="shared" ref="Y82:Y145" si="11">SUM(M82:P82)</f>
        <v>0</v>
      </c>
      <c r="Z82" s="217">
        <f t="shared" ref="Z82:Z145" si="12">SUM(Q82:U82)</f>
        <v>0</v>
      </c>
      <c r="AB82" s="216">
        <f t="shared" ref="AB82:AB145" si="13">IF(C82="",W82,C82-W82)</f>
        <v>0</v>
      </c>
      <c r="AC82" s="212">
        <f t="shared" ref="AC82:AC145" si="14">IF(C82="",X82,C82-X82)</f>
        <v>0</v>
      </c>
      <c r="AD82" s="212">
        <f t="shared" ref="AD82:AD145" si="15">IF(C82="",Y82,C82-Y82)</f>
        <v>0</v>
      </c>
      <c r="AE82" s="217">
        <f t="shared" ref="AE82:AE145" si="16">IF(C82="",Z82,C82-Z82)</f>
        <v>0</v>
      </c>
    </row>
    <row r="83" spans="1:31" ht="15" customHeight="1" x14ac:dyDescent="0.25">
      <c r="A83" s="204" t="str">
        <f>IF(ISBLANK('A1'!B83),"",IF(ISBLANK('A1'!D83),'A1'!A83&amp;"-"&amp;'A1'!B83,'A1'!A83&amp;"-"&amp;'A1'!B83&amp;"; "&amp;'A1'!D83))</f>
        <v/>
      </c>
      <c r="B83" s="207" t="str">
        <f>IF(ISBLANK('A1'!G83),"",'A1'!G83)</f>
        <v/>
      </c>
      <c r="C83" s="340" t="str">
        <f>IF(ISBLANK('A2'!N83),"",'A2'!N83)</f>
        <v/>
      </c>
      <c r="D83" s="261"/>
      <c r="E83" s="262"/>
      <c r="F83" s="262"/>
      <c r="G83" s="262"/>
      <c r="H83" s="262"/>
      <c r="I83" s="262"/>
      <c r="J83" s="264"/>
      <c r="K83" s="633"/>
      <c r="L83" s="265"/>
      <c r="M83" s="263"/>
      <c r="N83" s="263"/>
      <c r="O83" s="263"/>
      <c r="P83" s="263"/>
      <c r="Q83" s="264"/>
      <c r="R83" s="262"/>
      <c r="S83" s="262"/>
      <c r="T83" s="262"/>
      <c r="U83" s="265"/>
      <c r="W83" s="216">
        <f t="shared" si="9"/>
        <v>0</v>
      </c>
      <c r="X83" s="212">
        <f t="shared" si="10"/>
        <v>0</v>
      </c>
      <c r="Y83" s="212">
        <f t="shared" si="11"/>
        <v>0</v>
      </c>
      <c r="Z83" s="217">
        <f t="shared" si="12"/>
        <v>0</v>
      </c>
      <c r="AB83" s="216">
        <f t="shared" si="13"/>
        <v>0</v>
      </c>
      <c r="AC83" s="212">
        <f t="shared" si="14"/>
        <v>0</v>
      </c>
      <c r="AD83" s="212">
        <f t="shared" si="15"/>
        <v>0</v>
      </c>
      <c r="AE83" s="217">
        <f t="shared" si="16"/>
        <v>0</v>
      </c>
    </row>
    <row r="84" spans="1:31" ht="15" customHeight="1" x14ac:dyDescent="0.25">
      <c r="A84" s="204" t="str">
        <f>IF(ISBLANK('A1'!B84),"",IF(ISBLANK('A1'!D84),'A1'!A84&amp;"-"&amp;'A1'!B84,'A1'!A84&amp;"-"&amp;'A1'!B84&amp;"; "&amp;'A1'!D84))</f>
        <v/>
      </c>
      <c r="B84" s="207" t="str">
        <f>IF(ISBLANK('A1'!G84),"",'A1'!G84)</f>
        <v/>
      </c>
      <c r="C84" s="340" t="str">
        <f>IF(ISBLANK('A2'!N84),"",'A2'!N84)</f>
        <v/>
      </c>
      <c r="D84" s="261"/>
      <c r="E84" s="262"/>
      <c r="F84" s="262"/>
      <c r="G84" s="262"/>
      <c r="H84" s="262"/>
      <c r="I84" s="262"/>
      <c r="J84" s="264"/>
      <c r="K84" s="633"/>
      <c r="L84" s="265"/>
      <c r="M84" s="263"/>
      <c r="N84" s="263"/>
      <c r="O84" s="263"/>
      <c r="P84" s="263"/>
      <c r="Q84" s="264"/>
      <c r="R84" s="262"/>
      <c r="S84" s="262"/>
      <c r="T84" s="262"/>
      <c r="U84" s="265"/>
      <c r="W84" s="216">
        <f t="shared" si="9"/>
        <v>0</v>
      </c>
      <c r="X84" s="212">
        <f t="shared" si="10"/>
        <v>0</v>
      </c>
      <c r="Y84" s="212">
        <f t="shared" si="11"/>
        <v>0</v>
      </c>
      <c r="Z84" s="217">
        <f t="shared" si="12"/>
        <v>0</v>
      </c>
      <c r="AB84" s="216">
        <f t="shared" si="13"/>
        <v>0</v>
      </c>
      <c r="AC84" s="212">
        <f t="shared" si="14"/>
        <v>0</v>
      </c>
      <c r="AD84" s="212">
        <f t="shared" si="15"/>
        <v>0</v>
      </c>
      <c r="AE84" s="217">
        <f t="shared" si="16"/>
        <v>0</v>
      </c>
    </row>
    <row r="85" spans="1:31" ht="15" customHeight="1" x14ac:dyDescent="0.25">
      <c r="A85" s="204" t="str">
        <f>IF(ISBLANK('A1'!B85),"",IF(ISBLANK('A1'!D85),'A1'!A85&amp;"-"&amp;'A1'!B85,'A1'!A85&amp;"-"&amp;'A1'!B85&amp;"; "&amp;'A1'!D85))</f>
        <v/>
      </c>
      <c r="B85" s="207" t="str">
        <f>IF(ISBLANK('A1'!G85),"",'A1'!G85)</f>
        <v/>
      </c>
      <c r="C85" s="340" t="str">
        <f>IF(ISBLANK('A2'!N85),"",'A2'!N85)</f>
        <v/>
      </c>
      <c r="D85" s="261"/>
      <c r="E85" s="262"/>
      <c r="F85" s="262"/>
      <c r="G85" s="262"/>
      <c r="H85" s="262"/>
      <c r="I85" s="262"/>
      <c r="J85" s="264"/>
      <c r="K85" s="633"/>
      <c r="L85" s="265"/>
      <c r="M85" s="263"/>
      <c r="N85" s="263"/>
      <c r="O85" s="263"/>
      <c r="P85" s="263"/>
      <c r="Q85" s="264"/>
      <c r="R85" s="262"/>
      <c r="S85" s="262"/>
      <c r="T85" s="262"/>
      <c r="U85" s="265"/>
      <c r="W85" s="216">
        <f t="shared" si="9"/>
        <v>0</v>
      </c>
      <c r="X85" s="212">
        <f t="shared" si="10"/>
        <v>0</v>
      </c>
      <c r="Y85" s="212">
        <f t="shared" si="11"/>
        <v>0</v>
      </c>
      <c r="Z85" s="217">
        <f t="shared" si="12"/>
        <v>0</v>
      </c>
      <c r="AB85" s="216">
        <f t="shared" si="13"/>
        <v>0</v>
      </c>
      <c r="AC85" s="212">
        <f t="shared" si="14"/>
        <v>0</v>
      </c>
      <c r="AD85" s="212">
        <f t="shared" si="15"/>
        <v>0</v>
      </c>
      <c r="AE85" s="217">
        <f t="shared" si="16"/>
        <v>0</v>
      </c>
    </row>
    <row r="86" spans="1:31" ht="15" customHeight="1" x14ac:dyDescent="0.25">
      <c r="A86" s="204" t="str">
        <f>IF(ISBLANK('A1'!B86),"",IF(ISBLANK('A1'!D86),'A1'!A86&amp;"-"&amp;'A1'!B86,'A1'!A86&amp;"-"&amp;'A1'!B86&amp;"; "&amp;'A1'!D86))</f>
        <v/>
      </c>
      <c r="B86" s="207" t="str">
        <f>IF(ISBLANK('A1'!G86),"",'A1'!G86)</f>
        <v/>
      </c>
      <c r="C86" s="340" t="str">
        <f>IF(ISBLANK('A2'!N86),"",'A2'!N86)</f>
        <v/>
      </c>
      <c r="D86" s="261"/>
      <c r="E86" s="262"/>
      <c r="F86" s="262"/>
      <c r="G86" s="262"/>
      <c r="H86" s="262"/>
      <c r="I86" s="262"/>
      <c r="J86" s="264"/>
      <c r="K86" s="633"/>
      <c r="L86" s="265"/>
      <c r="M86" s="263"/>
      <c r="N86" s="263"/>
      <c r="O86" s="263"/>
      <c r="P86" s="263"/>
      <c r="Q86" s="264"/>
      <c r="R86" s="262"/>
      <c r="S86" s="262"/>
      <c r="T86" s="262"/>
      <c r="U86" s="265"/>
      <c r="W86" s="216">
        <f t="shared" si="9"/>
        <v>0</v>
      </c>
      <c r="X86" s="212">
        <f t="shared" si="10"/>
        <v>0</v>
      </c>
      <c r="Y86" s="212">
        <f t="shared" si="11"/>
        <v>0</v>
      </c>
      <c r="Z86" s="217">
        <f t="shared" si="12"/>
        <v>0</v>
      </c>
      <c r="AB86" s="216">
        <f t="shared" si="13"/>
        <v>0</v>
      </c>
      <c r="AC86" s="212">
        <f t="shared" si="14"/>
        <v>0</v>
      </c>
      <c r="AD86" s="212">
        <f t="shared" si="15"/>
        <v>0</v>
      </c>
      <c r="AE86" s="217">
        <f t="shared" si="16"/>
        <v>0</v>
      </c>
    </row>
    <row r="87" spans="1:31" ht="15" customHeight="1" x14ac:dyDescent="0.25">
      <c r="A87" s="204" t="str">
        <f>IF(ISBLANK('A1'!B87),"",IF(ISBLANK('A1'!D87),'A1'!A87&amp;"-"&amp;'A1'!B87,'A1'!A87&amp;"-"&amp;'A1'!B87&amp;"; "&amp;'A1'!D87))</f>
        <v/>
      </c>
      <c r="B87" s="207" t="str">
        <f>IF(ISBLANK('A1'!G87),"",'A1'!G87)</f>
        <v/>
      </c>
      <c r="C87" s="340" t="str">
        <f>IF(ISBLANK('A2'!N87),"",'A2'!N87)</f>
        <v/>
      </c>
      <c r="D87" s="261"/>
      <c r="E87" s="262"/>
      <c r="F87" s="262"/>
      <c r="G87" s="262"/>
      <c r="H87" s="262"/>
      <c r="I87" s="262"/>
      <c r="J87" s="264"/>
      <c r="K87" s="633"/>
      <c r="L87" s="265"/>
      <c r="M87" s="263"/>
      <c r="N87" s="263"/>
      <c r="O87" s="263"/>
      <c r="P87" s="263"/>
      <c r="Q87" s="264"/>
      <c r="R87" s="262"/>
      <c r="S87" s="262"/>
      <c r="T87" s="262"/>
      <c r="U87" s="265"/>
      <c r="W87" s="216">
        <f t="shared" si="9"/>
        <v>0</v>
      </c>
      <c r="X87" s="212">
        <f t="shared" si="10"/>
        <v>0</v>
      </c>
      <c r="Y87" s="212">
        <f t="shared" si="11"/>
        <v>0</v>
      </c>
      <c r="Z87" s="217">
        <f t="shared" si="12"/>
        <v>0</v>
      </c>
      <c r="AB87" s="216">
        <f t="shared" si="13"/>
        <v>0</v>
      </c>
      <c r="AC87" s="212">
        <f t="shared" si="14"/>
        <v>0</v>
      </c>
      <c r="AD87" s="212">
        <f t="shared" si="15"/>
        <v>0</v>
      </c>
      <c r="AE87" s="217">
        <f t="shared" si="16"/>
        <v>0</v>
      </c>
    </row>
    <row r="88" spans="1:31" ht="15" customHeight="1" x14ac:dyDescent="0.25">
      <c r="A88" s="204" t="str">
        <f>IF(ISBLANK('A1'!B88),"",IF(ISBLANK('A1'!D88),'A1'!A88&amp;"-"&amp;'A1'!B88,'A1'!A88&amp;"-"&amp;'A1'!B88&amp;"; "&amp;'A1'!D88))</f>
        <v/>
      </c>
      <c r="B88" s="207" t="str">
        <f>IF(ISBLANK('A1'!G88),"",'A1'!G88)</f>
        <v/>
      </c>
      <c r="C88" s="340" t="str">
        <f>IF(ISBLANK('A2'!N88),"",'A2'!N88)</f>
        <v/>
      </c>
      <c r="D88" s="261"/>
      <c r="E88" s="262"/>
      <c r="F88" s="262"/>
      <c r="G88" s="262"/>
      <c r="H88" s="262"/>
      <c r="I88" s="262"/>
      <c r="J88" s="264"/>
      <c r="K88" s="633"/>
      <c r="L88" s="265"/>
      <c r="M88" s="263"/>
      <c r="N88" s="263"/>
      <c r="O88" s="263"/>
      <c r="P88" s="263"/>
      <c r="Q88" s="264"/>
      <c r="R88" s="262"/>
      <c r="S88" s="262"/>
      <c r="T88" s="262"/>
      <c r="U88" s="265"/>
      <c r="W88" s="216">
        <f t="shared" si="9"/>
        <v>0</v>
      </c>
      <c r="X88" s="212">
        <f t="shared" si="10"/>
        <v>0</v>
      </c>
      <c r="Y88" s="212">
        <f t="shared" si="11"/>
        <v>0</v>
      </c>
      <c r="Z88" s="217">
        <f t="shared" si="12"/>
        <v>0</v>
      </c>
      <c r="AB88" s="216">
        <f t="shared" si="13"/>
        <v>0</v>
      </c>
      <c r="AC88" s="212">
        <f t="shared" si="14"/>
        <v>0</v>
      </c>
      <c r="AD88" s="212">
        <f t="shared" si="15"/>
        <v>0</v>
      </c>
      <c r="AE88" s="217">
        <f t="shared" si="16"/>
        <v>0</v>
      </c>
    </row>
    <row r="89" spans="1:31" ht="15" customHeight="1" x14ac:dyDescent="0.25">
      <c r="A89" s="204" t="str">
        <f>IF(ISBLANK('A1'!B89),"",IF(ISBLANK('A1'!D89),'A1'!A89&amp;"-"&amp;'A1'!B89,'A1'!A89&amp;"-"&amp;'A1'!B89&amp;"; "&amp;'A1'!D89))</f>
        <v/>
      </c>
      <c r="B89" s="207" t="str">
        <f>IF(ISBLANK('A1'!G89),"",'A1'!G89)</f>
        <v/>
      </c>
      <c r="C89" s="340" t="str">
        <f>IF(ISBLANK('A2'!N89),"",'A2'!N89)</f>
        <v/>
      </c>
      <c r="D89" s="261"/>
      <c r="E89" s="262"/>
      <c r="F89" s="262"/>
      <c r="G89" s="262"/>
      <c r="H89" s="262"/>
      <c r="I89" s="262"/>
      <c r="J89" s="264"/>
      <c r="K89" s="633"/>
      <c r="L89" s="265"/>
      <c r="M89" s="263"/>
      <c r="N89" s="263"/>
      <c r="O89" s="263"/>
      <c r="P89" s="263"/>
      <c r="Q89" s="264"/>
      <c r="R89" s="262"/>
      <c r="S89" s="262"/>
      <c r="T89" s="262"/>
      <c r="U89" s="265"/>
      <c r="W89" s="216">
        <f t="shared" si="9"/>
        <v>0</v>
      </c>
      <c r="X89" s="212">
        <f t="shared" si="10"/>
        <v>0</v>
      </c>
      <c r="Y89" s="212">
        <f t="shared" si="11"/>
        <v>0</v>
      </c>
      <c r="Z89" s="217">
        <f t="shared" si="12"/>
        <v>0</v>
      </c>
      <c r="AB89" s="216">
        <f t="shared" si="13"/>
        <v>0</v>
      </c>
      <c r="AC89" s="212">
        <f t="shared" si="14"/>
        <v>0</v>
      </c>
      <c r="AD89" s="212">
        <f t="shared" si="15"/>
        <v>0</v>
      </c>
      <c r="AE89" s="217">
        <f t="shared" si="16"/>
        <v>0</v>
      </c>
    </row>
    <row r="90" spans="1:31" ht="15" customHeight="1" x14ac:dyDescent="0.25">
      <c r="A90" s="204" t="str">
        <f>IF(ISBLANK('A1'!B90),"",IF(ISBLANK('A1'!D90),'A1'!A90&amp;"-"&amp;'A1'!B90,'A1'!A90&amp;"-"&amp;'A1'!B90&amp;"; "&amp;'A1'!D90))</f>
        <v/>
      </c>
      <c r="B90" s="207" t="str">
        <f>IF(ISBLANK('A1'!G90),"",'A1'!G90)</f>
        <v/>
      </c>
      <c r="C90" s="340" t="str">
        <f>IF(ISBLANK('A2'!N90),"",'A2'!N90)</f>
        <v/>
      </c>
      <c r="D90" s="261"/>
      <c r="E90" s="262"/>
      <c r="F90" s="262"/>
      <c r="G90" s="262"/>
      <c r="H90" s="262"/>
      <c r="I90" s="262"/>
      <c r="J90" s="264"/>
      <c r="K90" s="633"/>
      <c r="L90" s="265"/>
      <c r="M90" s="263"/>
      <c r="N90" s="263"/>
      <c r="O90" s="263"/>
      <c r="P90" s="263"/>
      <c r="Q90" s="264"/>
      <c r="R90" s="262"/>
      <c r="S90" s="262"/>
      <c r="T90" s="262"/>
      <c r="U90" s="265"/>
      <c r="W90" s="216">
        <f t="shared" si="9"/>
        <v>0</v>
      </c>
      <c r="X90" s="212">
        <f t="shared" si="10"/>
        <v>0</v>
      </c>
      <c r="Y90" s="212">
        <f t="shared" si="11"/>
        <v>0</v>
      </c>
      <c r="Z90" s="217">
        <f t="shared" si="12"/>
        <v>0</v>
      </c>
      <c r="AB90" s="216">
        <f t="shared" si="13"/>
        <v>0</v>
      </c>
      <c r="AC90" s="212">
        <f t="shared" si="14"/>
        <v>0</v>
      </c>
      <c r="AD90" s="212">
        <f t="shared" si="15"/>
        <v>0</v>
      </c>
      <c r="AE90" s="217">
        <f t="shared" si="16"/>
        <v>0</v>
      </c>
    </row>
    <row r="91" spans="1:31" ht="15" customHeight="1" x14ac:dyDescent="0.25">
      <c r="A91" s="204" t="str">
        <f>IF(ISBLANK('A1'!B91),"",IF(ISBLANK('A1'!D91),'A1'!A91&amp;"-"&amp;'A1'!B91,'A1'!A91&amp;"-"&amp;'A1'!B91&amp;"; "&amp;'A1'!D91))</f>
        <v/>
      </c>
      <c r="B91" s="207" t="str">
        <f>IF(ISBLANK('A1'!G91),"",'A1'!G91)</f>
        <v/>
      </c>
      <c r="C91" s="340" t="str">
        <f>IF(ISBLANK('A2'!N91),"",'A2'!N91)</f>
        <v/>
      </c>
      <c r="D91" s="261"/>
      <c r="E91" s="262"/>
      <c r="F91" s="262"/>
      <c r="G91" s="262"/>
      <c r="H91" s="262"/>
      <c r="I91" s="262"/>
      <c r="J91" s="264"/>
      <c r="K91" s="633"/>
      <c r="L91" s="265"/>
      <c r="M91" s="263"/>
      <c r="N91" s="263"/>
      <c r="O91" s="263"/>
      <c r="P91" s="263"/>
      <c r="Q91" s="264"/>
      <c r="R91" s="262"/>
      <c r="S91" s="262"/>
      <c r="T91" s="262"/>
      <c r="U91" s="265"/>
      <c r="W91" s="216">
        <f t="shared" si="9"/>
        <v>0</v>
      </c>
      <c r="X91" s="212">
        <f t="shared" si="10"/>
        <v>0</v>
      </c>
      <c r="Y91" s="212">
        <f t="shared" si="11"/>
        <v>0</v>
      </c>
      <c r="Z91" s="217">
        <f t="shared" si="12"/>
        <v>0</v>
      </c>
      <c r="AB91" s="216">
        <f t="shared" si="13"/>
        <v>0</v>
      </c>
      <c r="AC91" s="212">
        <f t="shared" si="14"/>
        <v>0</v>
      </c>
      <c r="AD91" s="212">
        <f t="shared" si="15"/>
        <v>0</v>
      </c>
      <c r="AE91" s="217">
        <f t="shared" si="16"/>
        <v>0</v>
      </c>
    </row>
    <row r="92" spans="1:31" ht="15" customHeight="1" x14ac:dyDescent="0.25">
      <c r="A92" s="204" t="str">
        <f>IF(ISBLANK('A1'!B92),"",IF(ISBLANK('A1'!D92),'A1'!A92&amp;"-"&amp;'A1'!B92,'A1'!A92&amp;"-"&amp;'A1'!B92&amp;"; "&amp;'A1'!D92))</f>
        <v/>
      </c>
      <c r="B92" s="207" t="str">
        <f>IF(ISBLANK('A1'!G92),"",'A1'!G92)</f>
        <v/>
      </c>
      <c r="C92" s="340" t="str">
        <f>IF(ISBLANK('A2'!N92),"",'A2'!N92)</f>
        <v/>
      </c>
      <c r="D92" s="261"/>
      <c r="E92" s="262"/>
      <c r="F92" s="262"/>
      <c r="G92" s="262"/>
      <c r="H92" s="262"/>
      <c r="I92" s="262"/>
      <c r="J92" s="264"/>
      <c r="K92" s="633"/>
      <c r="L92" s="265"/>
      <c r="M92" s="263"/>
      <c r="N92" s="263"/>
      <c r="O92" s="263"/>
      <c r="P92" s="263"/>
      <c r="Q92" s="264"/>
      <c r="R92" s="262"/>
      <c r="S92" s="262"/>
      <c r="T92" s="262"/>
      <c r="U92" s="265"/>
      <c r="W92" s="216">
        <f t="shared" si="9"/>
        <v>0</v>
      </c>
      <c r="X92" s="212">
        <f t="shared" si="10"/>
        <v>0</v>
      </c>
      <c r="Y92" s="212">
        <f t="shared" si="11"/>
        <v>0</v>
      </c>
      <c r="Z92" s="217">
        <f t="shared" si="12"/>
        <v>0</v>
      </c>
      <c r="AB92" s="216">
        <f t="shared" si="13"/>
        <v>0</v>
      </c>
      <c r="AC92" s="212">
        <f t="shared" si="14"/>
        <v>0</v>
      </c>
      <c r="AD92" s="212">
        <f t="shared" si="15"/>
        <v>0</v>
      </c>
      <c r="AE92" s="217">
        <f t="shared" si="16"/>
        <v>0</v>
      </c>
    </row>
    <row r="93" spans="1:31" ht="15" customHeight="1" x14ac:dyDescent="0.25">
      <c r="A93" s="204" t="str">
        <f>IF(ISBLANK('A1'!B93),"",IF(ISBLANK('A1'!D93),'A1'!A93&amp;"-"&amp;'A1'!B93,'A1'!A93&amp;"-"&amp;'A1'!B93&amp;"; "&amp;'A1'!D93))</f>
        <v/>
      </c>
      <c r="B93" s="207" t="str">
        <f>IF(ISBLANK('A1'!G93),"",'A1'!G93)</f>
        <v/>
      </c>
      <c r="C93" s="340" t="str">
        <f>IF(ISBLANK('A2'!N93),"",'A2'!N93)</f>
        <v/>
      </c>
      <c r="D93" s="261"/>
      <c r="E93" s="262"/>
      <c r="F93" s="262"/>
      <c r="G93" s="262"/>
      <c r="H93" s="262"/>
      <c r="I93" s="262"/>
      <c r="J93" s="264"/>
      <c r="K93" s="633"/>
      <c r="L93" s="265"/>
      <c r="M93" s="263"/>
      <c r="N93" s="263"/>
      <c r="O93" s="263"/>
      <c r="P93" s="263"/>
      <c r="Q93" s="264"/>
      <c r="R93" s="262"/>
      <c r="S93" s="262"/>
      <c r="T93" s="262"/>
      <c r="U93" s="265"/>
      <c r="W93" s="216">
        <f t="shared" si="9"/>
        <v>0</v>
      </c>
      <c r="X93" s="212">
        <f t="shared" si="10"/>
        <v>0</v>
      </c>
      <c r="Y93" s="212">
        <f t="shared" si="11"/>
        <v>0</v>
      </c>
      <c r="Z93" s="217">
        <f t="shared" si="12"/>
        <v>0</v>
      </c>
      <c r="AB93" s="216">
        <f t="shared" si="13"/>
        <v>0</v>
      </c>
      <c r="AC93" s="212">
        <f t="shared" si="14"/>
        <v>0</v>
      </c>
      <c r="AD93" s="212">
        <f t="shared" si="15"/>
        <v>0</v>
      </c>
      <c r="AE93" s="217">
        <f t="shared" si="16"/>
        <v>0</v>
      </c>
    </row>
    <row r="94" spans="1:31" ht="15" customHeight="1" x14ac:dyDescent="0.25">
      <c r="A94" s="204" t="str">
        <f>IF(ISBLANK('A1'!B94),"",IF(ISBLANK('A1'!D94),'A1'!A94&amp;"-"&amp;'A1'!B94,'A1'!A94&amp;"-"&amp;'A1'!B94&amp;"; "&amp;'A1'!D94))</f>
        <v/>
      </c>
      <c r="B94" s="207" t="str">
        <f>IF(ISBLANK('A1'!G94),"",'A1'!G94)</f>
        <v/>
      </c>
      <c r="C94" s="340" t="str">
        <f>IF(ISBLANK('A2'!N94),"",'A2'!N94)</f>
        <v/>
      </c>
      <c r="D94" s="261"/>
      <c r="E94" s="262"/>
      <c r="F94" s="262"/>
      <c r="G94" s="262"/>
      <c r="H94" s="262"/>
      <c r="I94" s="262"/>
      <c r="J94" s="264"/>
      <c r="K94" s="633"/>
      <c r="L94" s="265"/>
      <c r="M94" s="263"/>
      <c r="N94" s="263"/>
      <c r="O94" s="263"/>
      <c r="P94" s="263"/>
      <c r="Q94" s="264"/>
      <c r="R94" s="262"/>
      <c r="S94" s="262"/>
      <c r="T94" s="262"/>
      <c r="U94" s="265"/>
      <c r="W94" s="216">
        <f t="shared" si="9"/>
        <v>0</v>
      </c>
      <c r="X94" s="212">
        <f t="shared" si="10"/>
        <v>0</v>
      </c>
      <c r="Y94" s="212">
        <f t="shared" si="11"/>
        <v>0</v>
      </c>
      <c r="Z94" s="217">
        <f t="shared" si="12"/>
        <v>0</v>
      </c>
      <c r="AB94" s="216">
        <f t="shared" si="13"/>
        <v>0</v>
      </c>
      <c r="AC94" s="212">
        <f t="shared" si="14"/>
        <v>0</v>
      </c>
      <c r="AD94" s="212">
        <f t="shared" si="15"/>
        <v>0</v>
      </c>
      <c r="AE94" s="217">
        <f t="shared" si="16"/>
        <v>0</v>
      </c>
    </row>
    <row r="95" spans="1:31" ht="15" customHeight="1" x14ac:dyDescent="0.25">
      <c r="A95" s="204" t="str">
        <f>IF(ISBLANK('A1'!B95),"",IF(ISBLANK('A1'!D95),'A1'!A95&amp;"-"&amp;'A1'!B95,'A1'!A95&amp;"-"&amp;'A1'!B95&amp;"; "&amp;'A1'!D95))</f>
        <v/>
      </c>
      <c r="B95" s="207" t="str">
        <f>IF(ISBLANK('A1'!G95),"",'A1'!G95)</f>
        <v/>
      </c>
      <c r="C95" s="340" t="str">
        <f>IF(ISBLANK('A2'!N95),"",'A2'!N95)</f>
        <v/>
      </c>
      <c r="D95" s="261"/>
      <c r="E95" s="262"/>
      <c r="F95" s="262"/>
      <c r="G95" s="262"/>
      <c r="H95" s="262"/>
      <c r="I95" s="262"/>
      <c r="J95" s="264"/>
      <c r="K95" s="633"/>
      <c r="L95" s="265"/>
      <c r="M95" s="263"/>
      <c r="N95" s="263"/>
      <c r="O95" s="263"/>
      <c r="P95" s="263"/>
      <c r="Q95" s="264"/>
      <c r="R95" s="262"/>
      <c r="S95" s="262"/>
      <c r="T95" s="262"/>
      <c r="U95" s="265"/>
      <c r="W95" s="216">
        <f t="shared" si="9"/>
        <v>0</v>
      </c>
      <c r="X95" s="212">
        <f t="shared" si="10"/>
        <v>0</v>
      </c>
      <c r="Y95" s="212">
        <f t="shared" si="11"/>
        <v>0</v>
      </c>
      <c r="Z95" s="217">
        <f t="shared" si="12"/>
        <v>0</v>
      </c>
      <c r="AB95" s="216">
        <f t="shared" si="13"/>
        <v>0</v>
      </c>
      <c r="AC95" s="212">
        <f t="shared" si="14"/>
        <v>0</v>
      </c>
      <c r="AD95" s="212">
        <f t="shared" si="15"/>
        <v>0</v>
      </c>
      <c r="AE95" s="217">
        <f t="shared" si="16"/>
        <v>0</v>
      </c>
    </row>
    <row r="96" spans="1:31" ht="15" customHeight="1" x14ac:dyDescent="0.25">
      <c r="A96" s="204" t="str">
        <f>IF(ISBLANK('A1'!B96),"",IF(ISBLANK('A1'!D96),'A1'!A96&amp;"-"&amp;'A1'!B96,'A1'!A96&amp;"-"&amp;'A1'!B96&amp;"; "&amp;'A1'!D96))</f>
        <v/>
      </c>
      <c r="B96" s="207" t="str">
        <f>IF(ISBLANK('A1'!G96),"",'A1'!G96)</f>
        <v/>
      </c>
      <c r="C96" s="340" t="str">
        <f>IF(ISBLANK('A2'!N96),"",'A2'!N96)</f>
        <v/>
      </c>
      <c r="D96" s="261"/>
      <c r="E96" s="262"/>
      <c r="F96" s="262"/>
      <c r="G96" s="262"/>
      <c r="H96" s="262"/>
      <c r="I96" s="262"/>
      <c r="J96" s="264"/>
      <c r="K96" s="633"/>
      <c r="L96" s="265"/>
      <c r="M96" s="263"/>
      <c r="N96" s="263"/>
      <c r="O96" s="263"/>
      <c r="P96" s="263"/>
      <c r="Q96" s="264"/>
      <c r="R96" s="262"/>
      <c r="S96" s="262"/>
      <c r="T96" s="262"/>
      <c r="U96" s="265"/>
      <c r="W96" s="216">
        <f t="shared" si="9"/>
        <v>0</v>
      </c>
      <c r="X96" s="212">
        <f t="shared" si="10"/>
        <v>0</v>
      </c>
      <c r="Y96" s="212">
        <f t="shared" si="11"/>
        <v>0</v>
      </c>
      <c r="Z96" s="217">
        <f t="shared" si="12"/>
        <v>0</v>
      </c>
      <c r="AB96" s="216">
        <f t="shared" si="13"/>
        <v>0</v>
      </c>
      <c r="AC96" s="212">
        <f t="shared" si="14"/>
        <v>0</v>
      </c>
      <c r="AD96" s="212">
        <f t="shared" si="15"/>
        <v>0</v>
      </c>
      <c r="AE96" s="217">
        <f t="shared" si="16"/>
        <v>0</v>
      </c>
    </row>
    <row r="97" spans="1:31" ht="15" customHeight="1" x14ac:dyDescent="0.25">
      <c r="A97" s="204" t="str">
        <f>IF(ISBLANK('A1'!B97),"",IF(ISBLANK('A1'!D97),'A1'!A97&amp;"-"&amp;'A1'!B97,'A1'!A97&amp;"-"&amp;'A1'!B97&amp;"; "&amp;'A1'!D97))</f>
        <v/>
      </c>
      <c r="B97" s="207" t="str">
        <f>IF(ISBLANK('A1'!G97),"",'A1'!G97)</f>
        <v/>
      </c>
      <c r="C97" s="340" t="str">
        <f>IF(ISBLANK('A2'!N97),"",'A2'!N97)</f>
        <v/>
      </c>
      <c r="D97" s="261"/>
      <c r="E97" s="262"/>
      <c r="F97" s="262"/>
      <c r="G97" s="262"/>
      <c r="H97" s="262"/>
      <c r="I97" s="262"/>
      <c r="J97" s="264"/>
      <c r="K97" s="633"/>
      <c r="L97" s="265"/>
      <c r="M97" s="263"/>
      <c r="N97" s="263"/>
      <c r="O97" s="263"/>
      <c r="P97" s="263"/>
      <c r="Q97" s="264"/>
      <c r="R97" s="262"/>
      <c r="S97" s="262"/>
      <c r="T97" s="262"/>
      <c r="U97" s="265"/>
      <c r="W97" s="216">
        <f t="shared" si="9"/>
        <v>0</v>
      </c>
      <c r="X97" s="212">
        <f t="shared" si="10"/>
        <v>0</v>
      </c>
      <c r="Y97" s="212">
        <f t="shared" si="11"/>
        <v>0</v>
      </c>
      <c r="Z97" s="217">
        <f t="shared" si="12"/>
        <v>0</v>
      </c>
      <c r="AB97" s="216">
        <f t="shared" si="13"/>
        <v>0</v>
      </c>
      <c r="AC97" s="212">
        <f t="shared" si="14"/>
        <v>0</v>
      </c>
      <c r="AD97" s="212">
        <f t="shared" si="15"/>
        <v>0</v>
      </c>
      <c r="AE97" s="217">
        <f t="shared" si="16"/>
        <v>0</v>
      </c>
    </row>
    <row r="98" spans="1:31" ht="15" customHeight="1" x14ac:dyDescent="0.25">
      <c r="A98" s="204" t="str">
        <f>IF(ISBLANK('A1'!B98),"",IF(ISBLANK('A1'!D98),'A1'!A98&amp;"-"&amp;'A1'!B98,'A1'!A98&amp;"-"&amp;'A1'!B98&amp;"; "&amp;'A1'!D98))</f>
        <v/>
      </c>
      <c r="B98" s="207" t="str">
        <f>IF(ISBLANK('A1'!G98),"",'A1'!G98)</f>
        <v/>
      </c>
      <c r="C98" s="340" t="str">
        <f>IF(ISBLANK('A2'!N98),"",'A2'!N98)</f>
        <v/>
      </c>
      <c r="D98" s="261"/>
      <c r="E98" s="262"/>
      <c r="F98" s="262"/>
      <c r="G98" s="262"/>
      <c r="H98" s="262"/>
      <c r="I98" s="262"/>
      <c r="J98" s="264"/>
      <c r="K98" s="633"/>
      <c r="L98" s="265"/>
      <c r="M98" s="263"/>
      <c r="N98" s="263"/>
      <c r="O98" s="263"/>
      <c r="P98" s="263"/>
      <c r="Q98" s="264"/>
      <c r="R98" s="262"/>
      <c r="S98" s="262"/>
      <c r="T98" s="262"/>
      <c r="U98" s="265"/>
      <c r="W98" s="216">
        <f t="shared" si="9"/>
        <v>0</v>
      </c>
      <c r="X98" s="212">
        <f t="shared" si="10"/>
        <v>0</v>
      </c>
      <c r="Y98" s="212">
        <f t="shared" si="11"/>
        <v>0</v>
      </c>
      <c r="Z98" s="217">
        <f t="shared" si="12"/>
        <v>0</v>
      </c>
      <c r="AB98" s="216">
        <f t="shared" si="13"/>
        <v>0</v>
      </c>
      <c r="AC98" s="212">
        <f t="shared" si="14"/>
        <v>0</v>
      </c>
      <c r="AD98" s="212">
        <f t="shared" si="15"/>
        <v>0</v>
      </c>
      <c r="AE98" s="217">
        <f t="shared" si="16"/>
        <v>0</v>
      </c>
    </row>
    <row r="99" spans="1:31" ht="15" customHeight="1" x14ac:dyDescent="0.25">
      <c r="A99" s="204" t="str">
        <f>IF(ISBLANK('A1'!B99),"",IF(ISBLANK('A1'!D99),'A1'!A99&amp;"-"&amp;'A1'!B99,'A1'!A99&amp;"-"&amp;'A1'!B99&amp;"; "&amp;'A1'!D99))</f>
        <v/>
      </c>
      <c r="B99" s="207" t="str">
        <f>IF(ISBLANK('A1'!G99),"",'A1'!G99)</f>
        <v/>
      </c>
      <c r="C99" s="340" t="str">
        <f>IF(ISBLANK('A2'!N99),"",'A2'!N99)</f>
        <v/>
      </c>
      <c r="D99" s="261"/>
      <c r="E99" s="262"/>
      <c r="F99" s="262"/>
      <c r="G99" s="262"/>
      <c r="H99" s="262"/>
      <c r="I99" s="262"/>
      <c r="J99" s="264"/>
      <c r="K99" s="633"/>
      <c r="L99" s="265"/>
      <c r="M99" s="263"/>
      <c r="N99" s="263"/>
      <c r="O99" s="263"/>
      <c r="P99" s="263"/>
      <c r="Q99" s="264"/>
      <c r="R99" s="262"/>
      <c r="S99" s="262"/>
      <c r="T99" s="262"/>
      <c r="U99" s="265"/>
      <c r="W99" s="216">
        <f t="shared" si="9"/>
        <v>0</v>
      </c>
      <c r="X99" s="212">
        <f t="shared" si="10"/>
        <v>0</v>
      </c>
      <c r="Y99" s="212">
        <f t="shared" si="11"/>
        <v>0</v>
      </c>
      <c r="Z99" s="217">
        <f t="shared" si="12"/>
        <v>0</v>
      </c>
      <c r="AB99" s="216">
        <f t="shared" si="13"/>
        <v>0</v>
      </c>
      <c r="AC99" s="212">
        <f t="shared" si="14"/>
        <v>0</v>
      </c>
      <c r="AD99" s="212">
        <f t="shared" si="15"/>
        <v>0</v>
      </c>
      <c r="AE99" s="217">
        <f t="shared" si="16"/>
        <v>0</v>
      </c>
    </row>
    <row r="100" spans="1:31" ht="15" customHeight="1" x14ac:dyDescent="0.25">
      <c r="A100" s="204" t="str">
        <f>IF(ISBLANK('A1'!B100),"",IF(ISBLANK('A1'!D100),'A1'!A100&amp;"-"&amp;'A1'!B100,'A1'!A100&amp;"-"&amp;'A1'!B100&amp;"; "&amp;'A1'!D100))</f>
        <v/>
      </c>
      <c r="B100" s="207" t="str">
        <f>IF(ISBLANK('A1'!G100),"",'A1'!G100)</f>
        <v/>
      </c>
      <c r="C100" s="340" t="str">
        <f>IF(ISBLANK('A2'!N100),"",'A2'!N100)</f>
        <v/>
      </c>
      <c r="D100" s="261"/>
      <c r="E100" s="262"/>
      <c r="F100" s="262"/>
      <c r="G100" s="262"/>
      <c r="H100" s="262"/>
      <c r="I100" s="262"/>
      <c r="J100" s="264"/>
      <c r="K100" s="633"/>
      <c r="L100" s="265"/>
      <c r="M100" s="263"/>
      <c r="N100" s="263"/>
      <c r="O100" s="263"/>
      <c r="P100" s="263"/>
      <c r="Q100" s="264"/>
      <c r="R100" s="262"/>
      <c r="S100" s="262"/>
      <c r="T100" s="262"/>
      <c r="U100" s="265"/>
      <c r="W100" s="216">
        <f t="shared" si="9"/>
        <v>0</v>
      </c>
      <c r="X100" s="212">
        <f t="shared" si="10"/>
        <v>0</v>
      </c>
      <c r="Y100" s="212">
        <f t="shared" si="11"/>
        <v>0</v>
      </c>
      <c r="Z100" s="217">
        <f t="shared" si="12"/>
        <v>0</v>
      </c>
      <c r="AB100" s="216">
        <f t="shared" si="13"/>
        <v>0</v>
      </c>
      <c r="AC100" s="212">
        <f t="shared" si="14"/>
        <v>0</v>
      </c>
      <c r="AD100" s="212">
        <f t="shared" si="15"/>
        <v>0</v>
      </c>
      <c r="AE100" s="217">
        <f t="shared" si="16"/>
        <v>0</v>
      </c>
    </row>
    <row r="101" spans="1:31" ht="15" customHeight="1" x14ac:dyDescent="0.25">
      <c r="A101" s="204" t="str">
        <f>IF(ISBLANK('A1'!B101),"",IF(ISBLANK('A1'!D101),'A1'!A101&amp;"-"&amp;'A1'!B101,'A1'!A101&amp;"-"&amp;'A1'!B101&amp;"; "&amp;'A1'!D101))</f>
        <v/>
      </c>
      <c r="B101" s="207" t="str">
        <f>IF(ISBLANK('A1'!G101),"",'A1'!G101)</f>
        <v/>
      </c>
      <c r="C101" s="340" t="str">
        <f>IF(ISBLANK('A2'!N101),"",'A2'!N101)</f>
        <v/>
      </c>
      <c r="D101" s="261"/>
      <c r="E101" s="262"/>
      <c r="F101" s="262"/>
      <c r="G101" s="262"/>
      <c r="H101" s="262"/>
      <c r="I101" s="262"/>
      <c r="J101" s="264"/>
      <c r="K101" s="633"/>
      <c r="L101" s="265"/>
      <c r="M101" s="263"/>
      <c r="N101" s="263"/>
      <c r="O101" s="263"/>
      <c r="P101" s="263"/>
      <c r="Q101" s="264"/>
      <c r="R101" s="262"/>
      <c r="S101" s="262"/>
      <c r="T101" s="262"/>
      <c r="U101" s="265"/>
      <c r="W101" s="216">
        <f t="shared" si="9"/>
        <v>0</v>
      </c>
      <c r="X101" s="212">
        <f t="shared" si="10"/>
        <v>0</v>
      </c>
      <c r="Y101" s="212">
        <f t="shared" si="11"/>
        <v>0</v>
      </c>
      <c r="Z101" s="217">
        <f t="shared" si="12"/>
        <v>0</v>
      </c>
      <c r="AB101" s="216">
        <f t="shared" si="13"/>
        <v>0</v>
      </c>
      <c r="AC101" s="212">
        <f t="shared" si="14"/>
        <v>0</v>
      </c>
      <c r="AD101" s="212">
        <f t="shared" si="15"/>
        <v>0</v>
      </c>
      <c r="AE101" s="217">
        <f t="shared" si="16"/>
        <v>0</v>
      </c>
    </row>
    <row r="102" spans="1:31" ht="15" customHeight="1" x14ac:dyDescent="0.25">
      <c r="A102" s="204" t="str">
        <f>IF(ISBLANK('A1'!B102),"",IF(ISBLANK('A1'!D102),'A1'!A102&amp;"-"&amp;'A1'!B102,'A1'!A102&amp;"-"&amp;'A1'!B102&amp;"; "&amp;'A1'!D102))</f>
        <v/>
      </c>
      <c r="B102" s="207" t="str">
        <f>IF(ISBLANK('A1'!G102),"",'A1'!G102)</f>
        <v/>
      </c>
      <c r="C102" s="340" t="str">
        <f>IF(ISBLANK('A2'!N102),"",'A2'!N102)</f>
        <v/>
      </c>
      <c r="D102" s="261"/>
      <c r="E102" s="262"/>
      <c r="F102" s="262"/>
      <c r="G102" s="262"/>
      <c r="H102" s="262"/>
      <c r="I102" s="262"/>
      <c r="J102" s="264"/>
      <c r="K102" s="633"/>
      <c r="L102" s="265"/>
      <c r="M102" s="263"/>
      <c r="N102" s="263"/>
      <c r="O102" s="263"/>
      <c r="P102" s="263"/>
      <c r="Q102" s="264"/>
      <c r="R102" s="262"/>
      <c r="S102" s="262"/>
      <c r="T102" s="262"/>
      <c r="U102" s="265"/>
      <c r="W102" s="216">
        <f t="shared" si="9"/>
        <v>0</v>
      </c>
      <c r="X102" s="212">
        <f t="shared" si="10"/>
        <v>0</v>
      </c>
      <c r="Y102" s="212">
        <f t="shared" si="11"/>
        <v>0</v>
      </c>
      <c r="Z102" s="217">
        <f t="shared" si="12"/>
        <v>0</v>
      </c>
      <c r="AB102" s="216">
        <f t="shared" si="13"/>
        <v>0</v>
      </c>
      <c r="AC102" s="212">
        <f t="shared" si="14"/>
        <v>0</v>
      </c>
      <c r="AD102" s="212">
        <f t="shared" si="15"/>
        <v>0</v>
      </c>
      <c r="AE102" s="217">
        <f t="shared" si="16"/>
        <v>0</v>
      </c>
    </row>
    <row r="103" spans="1:31" ht="15" customHeight="1" x14ac:dyDescent="0.25">
      <c r="A103" s="204" t="str">
        <f>IF(ISBLANK('A1'!B103),"",IF(ISBLANK('A1'!D103),'A1'!A103&amp;"-"&amp;'A1'!B103,'A1'!A103&amp;"-"&amp;'A1'!B103&amp;"; "&amp;'A1'!D103))</f>
        <v/>
      </c>
      <c r="B103" s="207" t="str">
        <f>IF(ISBLANK('A1'!G103),"",'A1'!G103)</f>
        <v/>
      </c>
      <c r="C103" s="340" t="str">
        <f>IF(ISBLANK('A2'!N103),"",'A2'!N103)</f>
        <v/>
      </c>
      <c r="D103" s="261"/>
      <c r="E103" s="262"/>
      <c r="F103" s="262"/>
      <c r="G103" s="262"/>
      <c r="H103" s="262"/>
      <c r="I103" s="262"/>
      <c r="J103" s="264"/>
      <c r="K103" s="633"/>
      <c r="L103" s="265"/>
      <c r="M103" s="263"/>
      <c r="N103" s="263"/>
      <c r="O103" s="263"/>
      <c r="P103" s="263"/>
      <c r="Q103" s="264"/>
      <c r="R103" s="262"/>
      <c r="S103" s="262"/>
      <c r="T103" s="262"/>
      <c r="U103" s="265"/>
      <c r="W103" s="216">
        <f t="shared" si="9"/>
        <v>0</v>
      </c>
      <c r="X103" s="212">
        <f t="shared" si="10"/>
        <v>0</v>
      </c>
      <c r="Y103" s="212">
        <f t="shared" si="11"/>
        <v>0</v>
      </c>
      <c r="Z103" s="217">
        <f t="shared" si="12"/>
        <v>0</v>
      </c>
      <c r="AB103" s="216">
        <f t="shared" si="13"/>
        <v>0</v>
      </c>
      <c r="AC103" s="212">
        <f t="shared" si="14"/>
        <v>0</v>
      </c>
      <c r="AD103" s="212">
        <f t="shared" si="15"/>
        <v>0</v>
      </c>
      <c r="AE103" s="217">
        <f t="shared" si="16"/>
        <v>0</v>
      </c>
    </row>
    <row r="104" spans="1:31" ht="15" customHeight="1" x14ac:dyDescent="0.25">
      <c r="A104" s="204" t="str">
        <f>IF(ISBLANK('A1'!B104),"",IF(ISBLANK('A1'!D104),'A1'!A104&amp;"-"&amp;'A1'!B104,'A1'!A104&amp;"-"&amp;'A1'!B104&amp;"; "&amp;'A1'!D104))</f>
        <v/>
      </c>
      <c r="B104" s="207" t="str">
        <f>IF(ISBLANK('A1'!G104),"",'A1'!G104)</f>
        <v/>
      </c>
      <c r="C104" s="340" t="str">
        <f>IF(ISBLANK('A2'!N104),"",'A2'!N104)</f>
        <v/>
      </c>
      <c r="D104" s="261"/>
      <c r="E104" s="262"/>
      <c r="F104" s="262"/>
      <c r="G104" s="262"/>
      <c r="H104" s="262"/>
      <c r="I104" s="262"/>
      <c r="J104" s="264"/>
      <c r="K104" s="633"/>
      <c r="L104" s="265"/>
      <c r="M104" s="263"/>
      <c r="N104" s="263"/>
      <c r="O104" s="263"/>
      <c r="P104" s="263"/>
      <c r="Q104" s="264"/>
      <c r="R104" s="262"/>
      <c r="S104" s="262"/>
      <c r="T104" s="262"/>
      <c r="U104" s="265"/>
      <c r="W104" s="216">
        <f t="shared" si="9"/>
        <v>0</v>
      </c>
      <c r="X104" s="212">
        <f t="shared" si="10"/>
        <v>0</v>
      </c>
      <c r="Y104" s="212">
        <f t="shared" si="11"/>
        <v>0</v>
      </c>
      <c r="Z104" s="217">
        <f t="shared" si="12"/>
        <v>0</v>
      </c>
      <c r="AB104" s="216">
        <f t="shared" si="13"/>
        <v>0</v>
      </c>
      <c r="AC104" s="212">
        <f t="shared" si="14"/>
        <v>0</v>
      </c>
      <c r="AD104" s="212">
        <f t="shared" si="15"/>
        <v>0</v>
      </c>
      <c r="AE104" s="217">
        <f t="shared" si="16"/>
        <v>0</v>
      </c>
    </row>
    <row r="105" spans="1:31" ht="15" customHeight="1" x14ac:dyDescent="0.25">
      <c r="A105" s="204" t="str">
        <f>IF(ISBLANK('A1'!B105),"",IF(ISBLANK('A1'!D105),'A1'!A105&amp;"-"&amp;'A1'!B105,'A1'!A105&amp;"-"&amp;'A1'!B105&amp;"; "&amp;'A1'!D105))</f>
        <v/>
      </c>
      <c r="B105" s="207" t="str">
        <f>IF(ISBLANK('A1'!G105),"",'A1'!G105)</f>
        <v/>
      </c>
      <c r="C105" s="340" t="str">
        <f>IF(ISBLANK('A2'!N105),"",'A2'!N105)</f>
        <v/>
      </c>
      <c r="D105" s="261"/>
      <c r="E105" s="262"/>
      <c r="F105" s="262"/>
      <c r="G105" s="262"/>
      <c r="H105" s="262"/>
      <c r="I105" s="262"/>
      <c r="J105" s="264"/>
      <c r="K105" s="633"/>
      <c r="L105" s="265"/>
      <c r="M105" s="263"/>
      <c r="N105" s="263"/>
      <c r="O105" s="263"/>
      <c r="P105" s="263"/>
      <c r="Q105" s="264"/>
      <c r="R105" s="262"/>
      <c r="S105" s="262"/>
      <c r="T105" s="262"/>
      <c r="U105" s="265"/>
      <c r="W105" s="216">
        <f t="shared" si="9"/>
        <v>0</v>
      </c>
      <c r="X105" s="212">
        <f t="shared" si="10"/>
        <v>0</v>
      </c>
      <c r="Y105" s="212">
        <f t="shared" si="11"/>
        <v>0</v>
      </c>
      <c r="Z105" s="217">
        <f t="shared" si="12"/>
        <v>0</v>
      </c>
      <c r="AB105" s="216">
        <f t="shared" si="13"/>
        <v>0</v>
      </c>
      <c r="AC105" s="212">
        <f t="shared" si="14"/>
        <v>0</v>
      </c>
      <c r="AD105" s="212">
        <f t="shared" si="15"/>
        <v>0</v>
      </c>
      <c r="AE105" s="217">
        <f t="shared" si="16"/>
        <v>0</v>
      </c>
    </row>
    <row r="106" spans="1:31" ht="15" customHeight="1" x14ac:dyDescent="0.25">
      <c r="A106" s="204" t="str">
        <f>IF(ISBLANK('A1'!B106),"",IF(ISBLANK('A1'!D106),'A1'!A106&amp;"-"&amp;'A1'!B106,'A1'!A106&amp;"-"&amp;'A1'!B106&amp;"; "&amp;'A1'!D106))</f>
        <v/>
      </c>
      <c r="B106" s="207" t="str">
        <f>IF(ISBLANK('A1'!G106),"",'A1'!G106)</f>
        <v/>
      </c>
      <c r="C106" s="340" t="str">
        <f>IF(ISBLANK('A2'!N106),"",'A2'!N106)</f>
        <v/>
      </c>
      <c r="D106" s="261"/>
      <c r="E106" s="262"/>
      <c r="F106" s="262"/>
      <c r="G106" s="262"/>
      <c r="H106" s="262"/>
      <c r="I106" s="262"/>
      <c r="J106" s="264"/>
      <c r="K106" s="633"/>
      <c r="L106" s="265"/>
      <c r="M106" s="263"/>
      <c r="N106" s="263"/>
      <c r="O106" s="263"/>
      <c r="P106" s="263"/>
      <c r="Q106" s="264"/>
      <c r="R106" s="262"/>
      <c r="S106" s="262"/>
      <c r="T106" s="262"/>
      <c r="U106" s="265"/>
      <c r="W106" s="216">
        <f t="shared" si="9"/>
        <v>0</v>
      </c>
      <c r="X106" s="212">
        <f t="shared" si="10"/>
        <v>0</v>
      </c>
      <c r="Y106" s="212">
        <f t="shared" si="11"/>
        <v>0</v>
      </c>
      <c r="Z106" s="217">
        <f t="shared" si="12"/>
        <v>0</v>
      </c>
      <c r="AB106" s="216">
        <f t="shared" si="13"/>
        <v>0</v>
      </c>
      <c r="AC106" s="212">
        <f t="shared" si="14"/>
        <v>0</v>
      </c>
      <c r="AD106" s="212">
        <f t="shared" si="15"/>
        <v>0</v>
      </c>
      <c r="AE106" s="217">
        <f t="shared" si="16"/>
        <v>0</v>
      </c>
    </row>
    <row r="107" spans="1:31" ht="15" customHeight="1" x14ac:dyDescent="0.25">
      <c r="A107" s="204" t="str">
        <f>IF(ISBLANK('A1'!B107),"",IF(ISBLANK('A1'!D107),'A1'!A107&amp;"-"&amp;'A1'!B107,'A1'!A107&amp;"-"&amp;'A1'!B107&amp;"; "&amp;'A1'!D107))</f>
        <v/>
      </c>
      <c r="B107" s="207" t="str">
        <f>IF(ISBLANK('A1'!G107),"",'A1'!G107)</f>
        <v/>
      </c>
      <c r="C107" s="340" t="str">
        <f>IF(ISBLANK('A2'!N107),"",'A2'!N107)</f>
        <v/>
      </c>
      <c r="D107" s="261"/>
      <c r="E107" s="262"/>
      <c r="F107" s="262"/>
      <c r="G107" s="262"/>
      <c r="H107" s="262"/>
      <c r="I107" s="262"/>
      <c r="J107" s="264"/>
      <c r="K107" s="633"/>
      <c r="L107" s="265"/>
      <c r="M107" s="263"/>
      <c r="N107" s="263"/>
      <c r="O107" s="263"/>
      <c r="P107" s="263"/>
      <c r="Q107" s="264"/>
      <c r="R107" s="262"/>
      <c r="S107" s="262"/>
      <c r="T107" s="262"/>
      <c r="U107" s="265"/>
      <c r="W107" s="216">
        <f t="shared" si="9"/>
        <v>0</v>
      </c>
      <c r="X107" s="212">
        <f t="shared" si="10"/>
        <v>0</v>
      </c>
      <c r="Y107" s="212">
        <f t="shared" si="11"/>
        <v>0</v>
      </c>
      <c r="Z107" s="217">
        <f t="shared" si="12"/>
        <v>0</v>
      </c>
      <c r="AB107" s="216">
        <f t="shared" si="13"/>
        <v>0</v>
      </c>
      <c r="AC107" s="212">
        <f t="shared" si="14"/>
        <v>0</v>
      </c>
      <c r="AD107" s="212">
        <f t="shared" si="15"/>
        <v>0</v>
      </c>
      <c r="AE107" s="217">
        <f t="shared" si="16"/>
        <v>0</v>
      </c>
    </row>
    <row r="108" spans="1:31" ht="15" customHeight="1" x14ac:dyDescent="0.25">
      <c r="A108" s="204" t="str">
        <f>IF(ISBLANK('A1'!B108),"",IF(ISBLANK('A1'!D108),'A1'!A108&amp;"-"&amp;'A1'!B108,'A1'!A108&amp;"-"&amp;'A1'!B108&amp;"; "&amp;'A1'!D108))</f>
        <v/>
      </c>
      <c r="B108" s="207" t="str">
        <f>IF(ISBLANK('A1'!G108),"",'A1'!G108)</f>
        <v/>
      </c>
      <c r="C108" s="340" t="str">
        <f>IF(ISBLANK('A2'!N108),"",'A2'!N108)</f>
        <v/>
      </c>
      <c r="D108" s="261"/>
      <c r="E108" s="262"/>
      <c r="F108" s="262"/>
      <c r="G108" s="262"/>
      <c r="H108" s="262"/>
      <c r="I108" s="262"/>
      <c r="J108" s="264"/>
      <c r="K108" s="633"/>
      <c r="L108" s="265"/>
      <c r="M108" s="263"/>
      <c r="N108" s="263"/>
      <c r="O108" s="263"/>
      <c r="P108" s="263"/>
      <c r="Q108" s="264"/>
      <c r="R108" s="262"/>
      <c r="S108" s="262"/>
      <c r="T108" s="262"/>
      <c r="U108" s="265"/>
      <c r="W108" s="216">
        <f t="shared" si="9"/>
        <v>0</v>
      </c>
      <c r="X108" s="212">
        <f t="shared" si="10"/>
        <v>0</v>
      </c>
      <c r="Y108" s="212">
        <f t="shared" si="11"/>
        <v>0</v>
      </c>
      <c r="Z108" s="217">
        <f t="shared" si="12"/>
        <v>0</v>
      </c>
      <c r="AB108" s="216">
        <f t="shared" si="13"/>
        <v>0</v>
      </c>
      <c r="AC108" s="212">
        <f t="shared" si="14"/>
        <v>0</v>
      </c>
      <c r="AD108" s="212">
        <f t="shared" si="15"/>
        <v>0</v>
      </c>
      <c r="AE108" s="217">
        <f t="shared" si="16"/>
        <v>0</v>
      </c>
    </row>
    <row r="109" spans="1:31" ht="15" customHeight="1" x14ac:dyDescent="0.25">
      <c r="A109" s="204" t="str">
        <f>IF(ISBLANK('A1'!B109),"",IF(ISBLANK('A1'!D109),'A1'!A109&amp;"-"&amp;'A1'!B109,'A1'!A109&amp;"-"&amp;'A1'!B109&amp;"; "&amp;'A1'!D109))</f>
        <v/>
      </c>
      <c r="B109" s="207" t="str">
        <f>IF(ISBLANK('A1'!G109),"",'A1'!G109)</f>
        <v/>
      </c>
      <c r="C109" s="340" t="str">
        <f>IF(ISBLANK('A2'!N109),"",'A2'!N109)</f>
        <v/>
      </c>
      <c r="D109" s="261"/>
      <c r="E109" s="262"/>
      <c r="F109" s="262"/>
      <c r="G109" s="262"/>
      <c r="H109" s="262"/>
      <c r="I109" s="262"/>
      <c r="J109" s="264"/>
      <c r="K109" s="633"/>
      <c r="L109" s="265"/>
      <c r="M109" s="263"/>
      <c r="N109" s="263"/>
      <c r="O109" s="263"/>
      <c r="P109" s="263"/>
      <c r="Q109" s="264"/>
      <c r="R109" s="262"/>
      <c r="S109" s="262"/>
      <c r="T109" s="262"/>
      <c r="U109" s="265"/>
      <c r="W109" s="216">
        <f t="shared" si="9"/>
        <v>0</v>
      </c>
      <c r="X109" s="212">
        <f t="shared" si="10"/>
        <v>0</v>
      </c>
      <c r="Y109" s="212">
        <f t="shared" si="11"/>
        <v>0</v>
      </c>
      <c r="Z109" s="217">
        <f t="shared" si="12"/>
        <v>0</v>
      </c>
      <c r="AB109" s="216">
        <f t="shared" si="13"/>
        <v>0</v>
      </c>
      <c r="AC109" s="212">
        <f t="shared" si="14"/>
        <v>0</v>
      </c>
      <c r="AD109" s="212">
        <f t="shared" si="15"/>
        <v>0</v>
      </c>
      <c r="AE109" s="217">
        <f t="shared" si="16"/>
        <v>0</v>
      </c>
    </row>
    <row r="110" spans="1:31" ht="15" customHeight="1" x14ac:dyDescent="0.25">
      <c r="A110" s="204" t="str">
        <f>IF(ISBLANK('A1'!B110),"",IF(ISBLANK('A1'!D110),'A1'!A110&amp;"-"&amp;'A1'!B110,'A1'!A110&amp;"-"&amp;'A1'!B110&amp;"; "&amp;'A1'!D110))</f>
        <v/>
      </c>
      <c r="B110" s="207" t="str">
        <f>IF(ISBLANK('A1'!G110),"",'A1'!G110)</f>
        <v/>
      </c>
      <c r="C110" s="340" t="str">
        <f>IF(ISBLANK('A2'!N110),"",'A2'!N110)</f>
        <v/>
      </c>
      <c r="D110" s="261"/>
      <c r="E110" s="262"/>
      <c r="F110" s="262"/>
      <c r="G110" s="262"/>
      <c r="H110" s="262"/>
      <c r="I110" s="262"/>
      <c r="J110" s="264"/>
      <c r="K110" s="633"/>
      <c r="L110" s="265"/>
      <c r="M110" s="263"/>
      <c r="N110" s="263"/>
      <c r="O110" s="263"/>
      <c r="P110" s="263"/>
      <c r="Q110" s="264"/>
      <c r="R110" s="262"/>
      <c r="S110" s="262"/>
      <c r="T110" s="262"/>
      <c r="U110" s="265"/>
      <c r="W110" s="216">
        <f t="shared" si="9"/>
        <v>0</v>
      </c>
      <c r="X110" s="212">
        <f t="shared" si="10"/>
        <v>0</v>
      </c>
      <c r="Y110" s="212">
        <f t="shared" si="11"/>
        <v>0</v>
      </c>
      <c r="Z110" s="217">
        <f t="shared" si="12"/>
        <v>0</v>
      </c>
      <c r="AB110" s="216">
        <f t="shared" si="13"/>
        <v>0</v>
      </c>
      <c r="AC110" s="212">
        <f t="shared" si="14"/>
        <v>0</v>
      </c>
      <c r="AD110" s="212">
        <f t="shared" si="15"/>
        <v>0</v>
      </c>
      <c r="AE110" s="217">
        <f t="shared" si="16"/>
        <v>0</v>
      </c>
    </row>
    <row r="111" spans="1:31" ht="15" customHeight="1" x14ac:dyDescent="0.25">
      <c r="A111" s="204" t="str">
        <f>IF(ISBLANK('A1'!B111),"",IF(ISBLANK('A1'!D111),'A1'!A111&amp;"-"&amp;'A1'!B111,'A1'!A111&amp;"-"&amp;'A1'!B111&amp;"; "&amp;'A1'!D111))</f>
        <v/>
      </c>
      <c r="B111" s="207" t="str">
        <f>IF(ISBLANK('A1'!G111),"",'A1'!G111)</f>
        <v/>
      </c>
      <c r="C111" s="340" t="str">
        <f>IF(ISBLANK('A2'!N111),"",'A2'!N111)</f>
        <v/>
      </c>
      <c r="D111" s="261"/>
      <c r="E111" s="262"/>
      <c r="F111" s="262"/>
      <c r="G111" s="262"/>
      <c r="H111" s="262"/>
      <c r="I111" s="262"/>
      <c r="J111" s="264"/>
      <c r="K111" s="633"/>
      <c r="L111" s="265"/>
      <c r="M111" s="263"/>
      <c r="N111" s="263"/>
      <c r="O111" s="263"/>
      <c r="P111" s="263"/>
      <c r="Q111" s="264"/>
      <c r="R111" s="262"/>
      <c r="S111" s="262"/>
      <c r="T111" s="262"/>
      <c r="U111" s="265"/>
      <c r="W111" s="216">
        <f t="shared" si="9"/>
        <v>0</v>
      </c>
      <c r="X111" s="212">
        <f t="shared" si="10"/>
        <v>0</v>
      </c>
      <c r="Y111" s="212">
        <f t="shared" si="11"/>
        <v>0</v>
      </c>
      <c r="Z111" s="217">
        <f t="shared" si="12"/>
        <v>0</v>
      </c>
      <c r="AB111" s="216">
        <f t="shared" si="13"/>
        <v>0</v>
      </c>
      <c r="AC111" s="212">
        <f t="shared" si="14"/>
        <v>0</v>
      </c>
      <c r="AD111" s="212">
        <f t="shared" si="15"/>
        <v>0</v>
      </c>
      <c r="AE111" s="217">
        <f t="shared" si="16"/>
        <v>0</v>
      </c>
    </row>
    <row r="112" spans="1:31" ht="15" customHeight="1" x14ac:dyDescent="0.25">
      <c r="A112" s="204" t="str">
        <f>IF(ISBLANK('A1'!B112),"",IF(ISBLANK('A1'!D112),'A1'!A112&amp;"-"&amp;'A1'!B112,'A1'!A112&amp;"-"&amp;'A1'!B112&amp;"; "&amp;'A1'!D112))</f>
        <v/>
      </c>
      <c r="B112" s="207" t="str">
        <f>IF(ISBLANK('A1'!G112),"",'A1'!G112)</f>
        <v/>
      </c>
      <c r="C112" s="340" t="str">
        <f>IF(ISBLANK('A2'!N112),"",'A2'!N112)</f>
        <v/>
      </c>
      <c r="D112" s="261"/>
      <c r="E112" s="262"/>
      <c r="F112" s="262"/>
      <c r="G112" s="262"/>
      <c r="H112" s="262"/>
      <c r="I112" s="262"/>
      <c r="J112" s="264"/>
      <c r="K112" s="633"/>
      <c r="L112" s="265"/>
      <c r="M112" s="263"/>
      <c r="N112" s="263"/>
      <c r="O112" s="263"/>
      <c r="P112" s="263"/>
      <c r="Q112" s="264"/>
      <c r="R112" s="262"/>
      <c r="S112" s="262"/>
      <c r="T112" s="262"/>
      <c r="U112" s="265"/>
      <c r="W112" s="216">
        <f t="shared" si="9"/>
        <v>0</v>
      </c>
      <c r="X112" s="212">
        <f t="shared" si="10"/>
        <v>0</v>
      </c>
      <c r="Y112" s="212">
        <f t="shared" si="11"/>
        <v>0</v>
      </c>
      <c r="Z112" s="217">
        <f t="shared" si="12"/>
        <v>0</v>
      </c>
      <c r="AB112" s="216">
        <f t="shared" si="13"/>
        <v>0</v>
      </c>
      <c r="AC112" s="212">
        <f t="shared" si="14"/>
        <v>0</v>
      </c>
      <c r="AD112" s="212">
        <f t="shared" si="15"/>
        <v>0</v>
      </c>
      <c r="AE112" s="217">
        <f t="shared" si="16"/>
        <v>0</v>
      </c>
    </row>
    <row r="113" spans="1:31" ht="15" customHeight="1" x14ac:dyDescent="0.25">
      <c r="A113" s="204" t="str">
        <f>IF(ISBLANK('A1'!B113),"",IF(ISBLANK('A1'!D113),'A1'!A113&amp;"-"&amp;'A1'!B113,'A1'!A113&amp;"-"&amp;'A1'!B113&amp;"; "&amp;'A1'!D113))</f>
        <v/>
      </c>
      <c r="B113" s="207" t="str">
        <f>IF(ISBLANK('A1'!G113),"",'A1'!G113)</f>
        <v/>
      </c>
      <c r="C113" s="340" t="str">
        <f>IF(ISBLANK('A2'!N113),"",'A2'!N113)</f>
        <v/>
      </c>
      <c r="D113" s="261"/>
      <c r="E113" s="262"/>
      <c r="F113" s="262"/>
      <c r="G113" s="262"/>
      <c r="H113" s="262"/>
      <c r="I113" s="262"/>
      <c r="J113" s="264"/>
      <c r="K113" s="633"/>
      <c r="L113" s="265"/>
      <c r="M113" s="263"/>
      <c r="N113" s="263"/>
      <c r="O113" s="263"/>
      <c r="P113" s="263"/>
      <c r="Q113" s="264"/>
      <c r="R113" s="262"/>
      <c r="S113" s="262"/>
      <c r="T113" s="262"/>
      <c r="U113" s="265"/>
      <c r="W113" s="216">
        <f t="shared" si="9"/>
        <v>0</v>
      </c>
      <c r="X113" s="212">
        <f t="shared" si="10"/>
        <v>0</v>
      </c>
      <c r="Y113" s="212">
        <f t="shared" si="11"/>
        <v>0</v>
      </c>
      <c r="Z113" s="217">
        <f t="shared" si="12"/>
        <v>0</v>
      </c>
      <c r="AB113" s="216">
        <f t="shared" si="13"/>
        <v>0</v>
      </c>
      <c r="AC113" s="212">
        <f t="shared" si="14"/>
        <v>0</v>
      </c>
      <c r="AD113" s="212">
        <f t="shared" si="15"/>
        <v>0</v>
      </c>
      <c r="AE113" s="217">
        <f t="shared" si="16"/>
        <v>0</v>
      </c>
    </row>
    <row r="114" spans="1:31" ht="15" customHeight="1" x14ac:dyDescent="0.25">
      <c r="A114" s="204" t="str">
        <f>IF(ISBLANK('A1'!B114),"",IF(ISBLANK('A1'!D114),'A1'!A114&amp;"-"&amp;'A1'!B114,'A1'!A114&amp;"-"&amp;'A1'!B114&amp;"; "&amp;'A1'!D114))</f>
        <v/>
      </c>
      <c r="B114" s="207" t="str">
        <f>IF(ISBLANK('A1'!G114),"",'A1'!G114)</f>
        <v/>
      </c>
      <c r="C114" s="340" t="str">
        <f>IF(ISBLANK('A2'!N114),"",'A2'!N114)</f>
        <v/>
      </c>
      <c r="D114" s="261"/>
      <c r="E114" s="262"/>
      <c r="F114" s="262"/>
      <c r="G114" s="262"/>
      <c r="H114" s="262"/>
      <c r="I114" s="262"/>
      <c r="J114" s="264"/>
      <c r="K114" s="633"/>
      <c r="L114" s="265"/>
      <c r="M114" s="263"/>
      <c r="N114" s="263"/>
      <c r="O114" s="263"/>
      <c r="P114" s="263"/>
      <c r="Q114" s="264"/>
      <c r="R114" s="262"/>
      <c r="S114" s="262"/>
      <c r="T114" s="262"/>
      <c r="U114" s="265"/>
      <c r="W114" s="216">
        <f t="shared" si="9"/>
        <v>0</v>
      </c>
      <c r="X114" s="212">
        <f t="shared" si="10"/>
        <v>0</v>
      </c>
      <c r="Y114" s="212">
        <f t="shared" si="11"/>
        <v>0</v>
      </c>
      <c r="Z114" s="217">
        <f t="shared" si="12"/>
        <v>0</v>
      </c>
      <c r="AB114" s="216">
        <f t="shared" si="13"/>
        <v>0</v>
      </c>
      <c r="AC114" s="212">
        <f t="shared" si="14"/>
        <v>0</v>
      </c>
      <c r="AD114" s="212">
        <f t="shared" si="15"/>
        <v>0</v>
      </c>
      <c r="AE114" s="217">
        <f t="shared" si="16"/>
        <v>0</v>
      </c>
    </row>
    <row r="115" spans="1:31" ht="15" customHeight="1" x14ac:dyDescent="0.25">
      <c r="A115" s="204" t="str">
        <f>IF(ISBLANK('A1'!B115),"",IF(ISBLANK('A1'!D115),'A1'!A115&amp;"-"&amp;'A1'!B115,'A1'!A115&amp;"-"&amp;'A1'!B115&amp;"; "&amp;'A1'!D115))</f>
        <v/>
      </c>
      <c r="B115" s="207" t="str">
        <f>IF(ISBLANK('A1'!G115),"",'A1'!G115)</f>
        <v/>
      </c>
      <c r="C115" s="340" t="str">
        <f>IF(ISBLANK('A2'!N115),"",'A2'!N115)</f>
        <v/>
      </c>
      <c r="D115" s="261"/>
      <c r="E115" s="262"/>
      <c r="F115" s="262"/>
      <c r="G115" s="262"/>
      <c r="H115" s="262"/>
      <c r="I115" s="262"/>
      <c r="J115" s="264"/>
      <c r="K115" s="633"/>
      <c r="L115" s="265"/>
      <c r="M115" s="263"/>
      <c r="N115" s="263"/>
      <c r="O115" s="263"/>
      <c r="P115" s="263"/>
      <c r="Q115" s="264"/>
      <c r="R115" s="262"/>
      <c r="S115" s="262"/>
      <c r="T115" s="262"/>
      <c r="U115" s="265"/>
      <c r="W115" s="216">
        <f t="shared" si="9"/>
        <v>0</v>
      </c>
      <c r="X115" s="212">
        <f t="shared" si="10"/>
        <v>0</v>
      </c>
      <c r="Y115" s="212">
        <f t="shared" si="11"/>
        <v>0</v>
      </c>
      <c r="Z115" s="217">
        <f t="shared" si="12"/>
        <v>0</v>
      </c>
      <c r="AB115" s="216">
        <f t="shared" si="13"/>
        <v>0</v>
      </c>
      <c r="AC115" s="212">
        <f t="shared" si="14"/>
        <v>0</v>
      </c>
      <c r="AD115" s="212">
        <f t="shared" si="15"/>
        <v>0</v>
      </c>
      <c r="AE115" s="217">
        <f t="shared" si="16"/>
        <v>0</v>
      </c>
    </row>
    <row r="116" spans="1:31" ht="15" customHeight="1" x14ac:dyDescent="0.25">
      <c r="A116" s="204" t="str">
        <f>IF(ISBLANK('A1'!B116),"",IF(ISBLANK('A1'!D116),'A1'!A116&amp;"-"&amp;'A1'!B116,'A1'!A116&amp;"-"&amp;'A1'!B116&amp;"; "&amp;'A1'!D116))</f>
        <v/>
      </c>
      <c r="B116" s="207" t="str">
        <f>IF(ISBLANK('A1'!G116),"",'A1'!G116)</f>
        <v/>
      </c>
      <c r="C116" s="340" t="str">
        <f>IF(ISBLANK('A2'!N116),"",'A2'!N116)</f>
        <v/>
      </c>
      <c r="D116" s="261"/>
      <c r="E116" s="262"/>
      <c r="F116" s="262"/>
      <c r="G116" s="262"/>
      <c r="H116" s="262"/>
      <c r="I116" s="262"/>
      <c r="J116" s="264"/>
      <c r="K116" s="633"/>
      <c r="L116" s="265"/>
      <c r="M116" s="263"/>
      <c r="N116" s="263"/>
      <c r="O116" s="263"/>
      <c r="P116" s="263"/>
      <c r="Q116" s="264"/>
      <c r="R116" s="262"/>
      <c r="S116" s="262"/>
      <c r="T116" s="262"/>
      <c r="U116" s="265"/>
      <c r="W116" s="216">
        <f t="shared" si="9"/>
        <v>0</v>
      </c>
      <c r="X116" s="212">
        <f t="shared" si="10"/>
        <v>0</v>
      </c>
      <c r="Y116" s="212">
        <f t="shared" si="11"/>
        <v>0</v>
      </c>
      <c r="Z116" s="217">
        <f t="shared" si="12"/>
        <v>0</v>
      </c>
      <c r="AB116" s="216">
        <f t="shared" si="13"/>
        <v>0</v>
      </c>
      <c r="AC116" s="212">
        <f t="shared" si="14"/>
        <v>0</v>
      </c>
      <c r="AD116" s="212">
        <f t="shared" si="15"/>
        <v>0</v>
      </c>
      <c r="AE116" s="217">
        <f t="shared" si="16"/>
        <v>0</v>
      </c>
    </row>
    <row r="117" spans="1:31" ht="15" customHeight="1" x14ac:dyDescent="0.25">
      <c r="A117" s="204" t="str">
        <f>IF(ISBLANK('A1'!B117),"",IF(ISBLANK('A1'!D117),'A1'!A117&amp;"-"&amp;'A1'!B117,'A1'!A117&amp;"-"&amp;'A1'!B117&amp;"; "&amp;'A1'!D117))</f>
        <v/>
      </c>
      <c r="B117" s="207" t="str">
        <f>IF(ISBLANK('A1'!G117),"",'A1'!G117)</f>
        <v/>
      </c>
      <c r="C117" s="340" t="str">
        <f>IF(ISBLANK('A2'!N117),"",'A2'!N117)</f>
        <v/>
      </c>
      <c r="D117" s="261"/>
      <c r="E117" s="262"/>
      <c r="F117" s="262"/>
      <c r="G117" s="262"/>
      <c r="H117" s="262"/>
      <c r="I117" s="262"/>
      <c r="J117" s="264"/>
      <c r="K117" s="633"/>
      <c r="L117" s="265"/>
      <c r="M117" s="263"/>
      <c r="N117" s="263"/>
      <c r="O117" s="263"/>
      <c r="P117" s="263"/>
      <c r="Q117" s="264"/>
      <c r="R117" s="262"/>
      <c r="S117" s="262"/>
      <c r="T117" s="262"/>
      <c r="U117" s="265"/>
      <c r="W117" s="216">
        <f t="shared" si="9"/>
        <v>0</v>
      </c>
      <c r="X117" s="212">
        <f t="shared" si="10"/>
        <v>0</v>
      </c>
      <c r="Y117" s="212">
        <f t="shared" si="11"/>
        <v>0</v>
      </c>
      <c r="Z117" s="217">
        <f t="shared" si="12"/>
        <v>0</v>
      </c>
      <c r="AB117" s="216">
        <f t="shared" si="13"/>
        <v>0</v>
      </c>
      <c r="AC117" s="212">
        <f t="shared" si="14"/>
        <v>0</v>
      </c>
      <c r="AD117" s="212">
        <f t="shared" si="15"/>
        <v>0</v>
      </c>
      <c r="AE117" s="217">
        <f t="shared" si="16"/>
        <v>0</v>
      </c>
    </row>
    <row r="118" spans="1:31" ht="15" customHeight="1" x14ac:dyDescent="0.25">
      <c r="A118" s="204" t="str">
        <f>IF(ISBLANK('A1'!B118),"",IF(ISBLANK('A1'!D118),'A1'!A118&amp;"-"&amp;'A1'!B118,'A1'!A118&amp;"-"&amp;'A1'!B118&amp;"; "&amp;'A1'!D118))</f>
        <v/>
      </c>
      <c r="B118" s="207" t="str">
        <f>IF(ISBLANK('A1'!G118),"",'A1'!G118)</f>
        <v/>
      </c>
      <c r="C118" s="340" t="str">
        <f>IF(ISBLANK('A2'!N118),"",'A2'!N118)</f>
        <v/>
      </c>
      <c r="D118" s="261"/>
      <c r="E118" s="262"/>
      <c r="F118" s="262"/>
      <c r="G118" s="262"/>
      <c r="H118" s="262"/>
      <c r="I118" s="262"/>
      <c r="J118" s="264"/>
      <c r="K118" s="633"/>
      <c r="L118" s="265"/>
      <c r="M118" s="263"/>
      <c r="N118" s="263"/>
      <c r="O118" s="263"/>
      <c r="P118" s="263"/>
      <c r="Q118" s="264"/>
      <c r="R118" s="262"/>
      <c r="S118" s="262"/>
      <c r="T118" s="262"/>
      <c r="U118" s="265"/>
      <c r="W118" s="216">
        <f t="shared" si="9"/>
        <v>0</v>
      </c>
      <c r="X118" s="212">
        <f t="shared" si="10"/>
        <v>0</v>
      </c>
      <c r="Y118" s="212">
        <f t="shared" si="11"/>
        <v>0</v>
      </c>
      <c r="Z118" s="217">
        <f t="shared" si="12"/>
        <v>0</v>
      </c>
      <c r="AB118" s="216">
        <f t="shared" si="13"/>
        <v>0</v>
      </c>
      <c r="AC118" s="212">
        <f t="shared" si="14"/>
        <v>0</v>
      </c>
      <c r="AD118" s="212">
        <f t="shared" si="15"/>
        <v>0</v>
      </c>
      <c r="AE118" s="217">
        <f t="shared" si="16"/>
        <v>0</v>
      </c>
    </row>
    <row r="119" spans="1:31" ht="15" customHeight="1" x14ac:dyDescent="0.25">
      <c r="A119" s="204" t="str">
        <f>IF(ISBLANK('A1'!B119),"",IF(ISBLANK('A1'!D119),'A1'!A119&amp;"-"&amp;'A1'!B119,'A1'!A119&amp;"-"&amp;'A1'!B119&amp;"; "&amp;'A1'!D119))</f>
        <v/>
      </c>
      <c r="B119" s="207" t="str">
        <f>IF(ISBLANK('A1'!G119),"",'A1'!G119)</f>
        <v/>
      </c>
      <c r="C119" s="340" t="str">
        <f>IF(ISBLANK('A2'!N119),"",'A2'!N119)</f>
        <v/>
      </c>
      <c r="D119" s="261"/>
      <c r="E119" s="262"/>
      <c r="F119" s="262"/>
      <c r="G119" s="262"/>
      <c r="H119" s="262"/>
      <c r="I119" s="262"/>
      <c r="J119" s="264"/>
      <c r="K119" s="633"/>
      <c r="L119" s="265"/>
      <c r="M119" s="263"/>
      <c r="N119" s="263"/>
      <c r="O119" s="263"/>
      <c r="P119" s="263"/>
      <c r="Q119" s="264"/>
      <c r="R119" s="262"/>
      <c r="S119" s="262"/>
      <c r="T119" s="262"/>
      <c r="U119" s="265"/>
      <c r="W119" s="216">
        <f t="shared" si="9"/>
        <v>0</v>
      </c>
      <c r="X119" s="212">
        <f t="shared" si="10"/>
        <v>0</v>
      </c>
      <c r="Y119" s="212">
        <f t="shared" si="11"/>
        <v>0</v>
      </c>
      <c r="Z119" s="217">
        <f t="shared" si="12"/>
        <v>0</v>
      </c>
      <c r="AB119" s="216">
        <f t="shared" si="13"/>
        <v>0</v>
      </c>
      <c r="AC119" s="212">
        <f t="shared" si="14"/>
        <v>0</v>
      </c>
      <c r="AD119" s="212">
        <f t="shared" si="15"/>
        <v>0</v>
      </c>
      <c r="AE119" s="217">
        <f t="shared" si="16"/>
        <v>0</v>
      </c>
    </row>
    <row r="120" spans="1:31" ht="15" customHeight="1" x14ac:dyDescent="0.25">
      <c r="A120" s="204" t="str">
        <f>IF(ISBLANK('A1'!B120),"",IF(ISBLANK('A1'!D120),'A1'!A120&amp;"-"&amp;'A1'!B120,'A1'!A120&amp;"-"&amp;'A1'!B120&amp;"; "&amp;'A1'!D120))</f>
        <v/>
      </c>
      <c r="B120" s="207" t="str">
        <f>IF(ISBLANK('A1'!G120),"",'A1'!G120)</f>
        <v/>
      </c>
      <c r="C120" s="340" t="str">
        <f>IF(ISBLANK('A2'!N120),"",'A2'!N120)</f>
        <v/>
      </c>
      <c r="D120" s="261"/>
      <c r="E120" s="262"/>
      <c r="F120" s="262"/>
      <c r="G120" s="262"/>
      <c r="H120" s="262"/>
      <c r="I120" s="262"/>
      <c r="J120" s="264"/>
      <c r="K120" s="633"/>
      <c r="L120" s="265"/>
      <c r="M120" s="263"/>
      <c r="N120" s="263"/>
      <c r="O120" s="263"/>
      <c r="P120" s="263"/>
      <c r="Q120" s="264"/>
      <c r="R120" s="262"/>
      <c r="S120" s="262"/>
      <c r="T120" s="262"/>
      <c r="U120" s="265"/>
      <c r="W120" s="216">
        <f t="shared" si="9"/>
        <v>0</v>
      </c>
      <c r="X120" s="212">
        <f t="shared" si="10"/>
        <v>0</v>
      </c>
      <c r="Y120" s="212">
        <f t="shared" si="11"/>
        <v>0</v>
      </c>
      <c r="Z120" s="217">
        <f t="shared" si="12"/>
        <v>0</v>
      </c>
      <c r="AB120" s="216">
        <f t="shared" si="13"/>
        <v>0</v>
      </c>
      <c r="AC120" s="212">
        <f t="shared" si="14"/>
        <v>0</v>
      </c>
      <c r="AD120" s="212">
        <f t="shared" si="15"/>
        <v>0</v>
      </c>
      <c r="AE120" s="217">
        <f t="shared" si="16"/>
        <v>0</v>
      </c>
    </row>
    <row r="121" spans="1:31" ht="15" customHeight="1" x14ac:dyDescent="0.25">
      <c r="A121" s="204" t="str">
        <f>IF(ISBLANK('A1'!B121),"",IF(ISBLANK('A1'!D121),'A1'!A121&amp;"-"&amp;'A1'!B121,'A1'!A121&amp;"-"&amp;'A1'!B121&amp;"; "&amp;'A1'!D121))</f>
        <v/>
      </c>
      <c r="B121" s="207" t="str">
        <f>IF(ISBLANK('A1'!G121),"",'A1'!G121)</f>
        <v/>
      </c>
      <c r="C121" s="340" t="str">
        <f>IF(ISBLANK('A2'!N121),"",'A2'!N121)</f>
        <v/>
      </c>
      <c r="D121" s="261"/>
      <c r="E121" s="262"/>
      <c r="F121" s="262"/>
      <c r="G121" s="262"/>
      <c r="H121" s="262"/>
      <c r="I121" s="262"/>
      <c r="J121" s="264"/>
      <c r="K121" s="633"/>
      <c r="L121" s="265"/>
      <c r="M121" s="263"/>
      <c r="N121" s="263"/>
      <c r="O121" s="263"/>
      <c r="P121" s="263"/>
      <c r="Q121" s="264"/>
      <c r="R121" s="262"/>
      <c r="S121" s="262"/>
      <c r="T121" s="262"/>
      <c r="U121" s="265"/>
      <c r="W121" s="216">
        <f t="shared" si="9"/>
        <v>0</v>
      </c>
      <c r="X121" s="212">
        <f t="shared" si="10"/>
        <v>0</v>
      </c>
      <c r="Y121" s="212">
        <f t="shared" si="11"/>
        <v>0</v>
      </c>
      <c r="Z121" s="217">
        <f t="shared" si="12"/>
        <v>0</v>
      </c>
      <c r="AB121" s="216">
        <f t="shared" si="13"/>
        <v>0</v>
      </c>
      <c r="AC121" s="212">
        <f t="shared" si="14"/>
        <v>0</v>
      </c>
      <c r="AD121" s="212">
        <f t="shared" si="15"/>
        <v>0</v>
      </c>
      <c r="AE121" s="217">
        <f t="shared" si="16"/>
        <v>0</v>
      </c>
    </row>
    <row r="122" spans="1:31" ht="15" customHeight="1" x14ac:dyDescent="0.25">
      <c r="A122" s="204" t="str">
        <f>IF(ISBLANK('A1'!B122),"",IF(ISBLANK('A1'!D122),'A1'!A122&amp;"-"&amp;'A1'!B122,'A1'!A122&amp;"-"&amp;'A1'!B122&amp;"; "&amp;'A1'!D122))</f>
        <v/>
      </c>
      <c r="B122" s="207" t="str">
        <f>IF(ISBLANK('A1'!G122),"",'A1'!G122)</f>
        <v/>
      </c>
      <c r="C122" s="340" t="str">
        <f>IF(ISBLANK('A2'!N122),"",'A2'!N122)</f>
        <v/>
      </c>
      <c r="D122" s="261"/>
      <c r="E122" s="262"/>
      <c r="F122" s="262"/>
      <c r="G122" s="262"/>
      <c r="H122" s="262"/>
      <c r="I122" s="262"/>
      <c r="J122" s="264"/>
      <c r="K122" s="633"/>
      <c r="L122" s="265"/>
      <c r="M122" s="263"/>
      <c r="N122" s="263"/>
      <c r="O122" s="263"/>
      <c r="P122" s="263"/>
      <c r="Q122" s="264"/>
      <c r="R122" s="262"/>
      <c r="S122" s="262"/>
      <c r="T122" s="262"/>
      <c r="U122" s="265"/>
      <c r="W122" s="216">
        <f t="shared" si="9"/>
        <v>0</v>
      </c>
      <c r="X122" s="212">
        <f t="shared" si="10"/>
        <v>0</v>
      </c>
      <c r="Y122" s="212">
        <f t="shared" si="11"/>
        <v>0</v>
      </c>
      <c r="Z122" s="217">
        <f t="shared" si="12"/>
        <v>0</v>
      </c>
      <c r="AB122" s="216">
        <f t="shared" si="13"/>
        <v>0</v>
      </c>
      <c r="AC122" s="212">
        <f t="shared" si="14"/>
        <v>0</v>
      </c>
      <c r="AD122" s="212">
        <f t="shared" si="15"/>
        <v>0</v>
      </c>
      <c r="AE122" s="217">
        <f t="shared" si="16"/>
        <v>0</v>
      </c>
    </row>
    <row r="123" spans="1:31" ht="15" customHeight="1" x14ac:dyDescent="0.25">
      <c r="A123" s="204" t="str">
        <f>IF(ISBLANK('A1'!B123),"",IF(ISBLANK('A1'!D123),'A1'!A123&amp;"-"&amp;'A1'!B123,'A1'!A123&amp;"-"&amp;'A1'!B123&amp;"; "&amp;'A1'!D123))</f>
        <v/>
      </c>
      <c r="B123" s="207" t="str">
        <f>IF(ISBLANK('A1'!G123),"",'A1'!G123)</f>
        <v/>
      </c>
      <c r="C123" s="340" t="str">
        <f>IF(ISBLANK('A2'!N123),"",'A2'!N123)</f>
        <v/>
      </c>
      <c r="D123" s="261"/>
      <c r="E123" s="262"/>
      <c r="F123" s="262"/>
      <c r="G123" s="262"/>
      <c r="H123" s="262"/>
      <c r="I123" s="262"/>
      <c r="J123" s="264"/>
      <c r="K123" s="633"/>
      <c r="L123" s="265"/>
      <c r="M123" s="263"/>
      <c r="N123" s="263"/>
      <c r="O123" s="263"/>
      <c r="P123" s="263"/>
      <c r="Q123" s="264"/>
      <c r="R123" s="262"/>
      <c r="S123" s="262"/>
      <c r="T123" s="262"/>
      <c r="U123" s="265"/>
      <c r="W123" s="216">
        <f t="shared" si="9"/>
        <v>0</v>
      </c>
      <c r="X123" s="212">
        <f t="shared" si="10"/>
        <v>0</v>
      </c>
      <c r="Y123" s="212">
        <f t="shared" si="11"/>
        <v>0</v>
      </c>
      <c r="Z123" s="217">
        <f t="shared" si="12"/>
        <v>0</v>
      </c>
      <c r="AB123" s="216">
        <f t="shared" si="13"/>
        <v>0</v>
      </c>
      <c r="AC123" s="212">
        <f t="shared" si="14"/>
        <v>0</v>
      </c>
      <c r="AD123" s="212">
        <f t="shared" si="15"/>
        <v>0</v>
      </c>
      <c r="AE123" s="217">
        <f t="shared" si="16"/>
        <v>0</v>
      </c>
    </row>
    <row r="124" spans="1:31" ht="15" customHeight="1" x14ac:dyDescent="0.25">
      <c r="A124" s="204" t="str">
        <f>IF(ISBLANK('A1'!B124),"",IF(ISBLANK('A1'!D124),'A1'!A124&amp;"-"&amp;'A1'!B124,'A1'!A124&amp;"-"&amp;'A1'!B124&amp;"; "&amp;'A1'!D124))</f>
        <v/>
      </c>
      <c r="B124" s="207" t="str">
        <f>IF(ISBLANK('A1'!G124),"",'A1'!G124)</f>
        <v/>
      </c>
      <c r="C124" s="340" t="str">
        <f>IF(ISBLANK('A2'!N124),"",'A2'!N124)</f>
        <v/>
      </c>
      <c r="D124" s="261"/>
      <c r="E124" s="262"/>
      <c r="F124" s="262"/>
      <c r="G124" s="262"/>
      <c r="H124" s="262"/>
      <c r="I124" s="262"/>
      <c r="J124" s="264"/>
      <c r="K124" s="633"/>
      <c r="L124" s="265"/>
      <c r="M124" s="263"/>
      <c r="N124" s="263"/>
      <c r="O124" s="263"/>
      <c r="P124" s="263"/>
      <c r="Q124" s="264"/>
      <c r="R124" s="262"/>
      <c r="S124" s="262"/>
      <c r="T124" s="262"/>
      <c r="U124" s="265"/>
      <c r="W124" s="216">
        <f t="shared" si="9"/>
        <v>0</v>
      </c>
      <c r="X124" s="212">
        <f t="shared" si="10"/>
        <v>0</v>
      </c>
      <c r="Y124" s="212">
        <f t="shared" si="11"/>
        <v>0</v>
      </c>
      <c r="Z124" s="217">
        <f t="shared" si="12"/>
        <v>0</v>
      </c>
      <c r="AB124" s="216">
        <f t="shared" si="13"/>
        <v>0</v>
      </c>
      <c r="AC124" s="212">
        <f t="shared" si="14"/>
        <v>0</v>
      </c>
      <c r="AD124" s="212">
        <f t="shared" si="15"/>
        <v>0</v>
      </c>
      <c r="AE124" s="217">
        <f t="shared" si="16"/>
        <v>0</v>
      </c>
    </row>
    <row r="125" spans="1:31" ht="15" customHeight="1" x14ac:dyDescent="0.25">
      <c r="A125" s="204" t="str">
        <f>IF(ISBLANK('A1'!B125),"",IF(ISBLANK('A1'!D125),'A1'!A125&amp;"-"&amp;'A1'!B125,'A1'!A125&amp;"-"&amp;'A1'!B125&amp;"; "&amp;'A1'!D125))</f>
        <v/>
      </c>
      <c r="B125" s="207" t="str">
        <f>IF(ISBLANK('A1'!G125),"",'A1'!G125)</f>
        <v/>
      </c>
      <c r="C125" s="340" t="str">
        <f>IF(ISBLANK('A2'!N125),"",'A2'!N125)</f>
        <v/>
      </c>
      <c r="D125" s="261"/>
      <c r="E125" s="262"/>
      <c r="F125" s="262"/>
      <c r="G125" s="262"/>
      <c r="H125" s="262"/>
      <c r="I125" s="262"/>
      <c r="J125" s="264"/>
      <c r="K125" s="633"/>
      <c r="L125" s="265"/>
      <c r="M125" s="263"/>
      <c r="N125" s="263"/>
      <c r="O125" s="263"/>
      <c r="P125" s="263"/>
      <c r="Q125" s="264"/>
      <c r="R125" s="262"/>
      <c r="S125" s="262"/>
      <c r="T125" s="262"/>
      <c r="U125" s="265"/>
      <c r="W125" s="216">
        <f t="shared" si="9"/>
        <v>0</v>
      </c>
      <c r="X125" s="212">
        <f t="shared" si="10"/>
        <v>0</v>
      </c>
      <c r="Y125" s="212">
        <f t="shared" si="11"/>
        <v>0</v>
      </c>
      <c r="Z125" s="217">
        <f t="shared" si="12"/>
        <v>0</v>
      </c>
      <c r="AB125" s="216">
        <f t="shared" si="13"/>
        <v>0</v>
      </c>
      <c r="AC125" s="212">
        <f t="shared" si="14"/>
        <v>0</v>
      </c>
      <c r="AD125" s="212">
        <f t="shared" si="15"/>
        <v>0</v>
      </c>
      <c r="AE125" s="217">
        <f t="shared" si="16"/>
        <v>0</v>
      </c>
    </row>
    <row r="126" spans="1:31" ht="15" customHeight="1" x14ac:dyDescent="0.25">
      <c r="A126" s="204" t="str">
        <f>IF(ISBLANK('A1'!B126),"",IF(ISBLANK('A1'!D126),'A1'!A126&amp;"-"&amp;'A1'!B126,'A1'!A126&amp;"-"&amp;'A1'!B126&amp;"; "&amp;'A1'!D126))</f>
        <v/>
      </c>
      <c r="B126" s="207" t="str">
        <f>IF(ISBLANK('A1'!G126),"",'A1'!G126)</f>
        <v/>
      </c>
      <c r="C126" s="340" t="str">
        <f>IF(ISBLANK('A2'!N126),"",'A2'!N126)</f>
        <v/>
      </c>
      <c r="D126" s="261"/>
      <c r="E126" s="262"/>
      <c r="F126" s="262"/>
      <c r="G126" s="262"/>
      <c r="H126" s="262"/>
      <c r="I126" s="262"/>
      <c r="J126" s="264"/>
      <c r="K126" s="633"/>
      <c r="L126" s="265"/>
      <c r="M126" s="263"/>
      <c r="N126" s="263"/>
      <c r="O126" s="263"/>
      <c r="P126" s="263"/>
      <c r="Q126" s="264"/>
      <c r="R126" s="262"/>
      <c r="S126" s="262"/>
      <c r="T126" s="262"/>
      <c r="U126" s="265"/>
      <c r="W126" s="216">
        <f t="shared" si="9"/>
        <v>0</v>
      </c>
      <c r="X126" s="212">
        <f t="shared" si="10"/>
        <v>0</v>
      </c>
      <c r="Y126" s="212">
        <f t="shared" si="11"/>
        <v>0</v>
      </c>
      <c r="Z126" s="217">
        <f t="shared" si="12"/>
        <v>0</v>
      </c>
      <c r="AB126" s="216">
        <f t="shared" si="13"/>
        <v>0</v>
      </c>
      <c r="AC126" s="212">
        <f t="shared" si="14"/>
        <v>0</v>
      </c>
      <c r="AD126" s="212">
        <f t="shared" si="15"/>
        <v>0</v>
      </c>
      <c r="AE126" s="217">
        <f t="shared" si="16"/>
        <v>0</v>
      </c>
    </row>
    <row r="127" spans="1:31" ht="15" customHeight="1" x14ac:dyDescent="0.25">
      <c r="A127" s="204" t="str">
        <f>IF(ISBLANK('A1'!B127),"",IF(ISBLANK('A1'!D127),'A1'!A127&amp;"-"&amp;'A1'!B127,'A1'!A127&amp;"-"&amp;'A1'!B127&amp;"; "&amp;'A1'!D127))</f>
        <v/>
      </c>
      <c r="B127" s="207" t="str">
        <f>IF(ISBLANK('A1'!G127),"",'A1'!G127)</f>
        <v/>
      </c>
      <c r="C127" s="340" t="str">
        <f>IF(ISBLANK('A2'!N127),"",'A2'!N127)</f>
        <v/>
      </c>
      <c r="D127" s="261"/>
      <c r="E127" s="262"/>
      <c r="F127" s="262"/>
      <c r="G127" s="262"/>
      <c r="H127" s="262"/>
      <c r="I127" s="262"/>
      <c r="J127" s="264"/>
      <c r="K127" s="633"/>
      <c r="L127" s="265"/>
      <c r="M127" s="263"/>
      <c r="N127" s="263"/>
      <c r="O127" s="263"/>
      <c r="P127" s="263"/>
      <c r="Q127" s="264"/>
      <c r="R127" s="262"/>
      <c r="S127" s="262"/>
      <c r="T127" s="262"/>
      <c r="U127" s="265"/>
      <c r="W127" s="216">
        <f t="shared" si="9"/>
        <v>0</v>
      </c>
      <c r="X127" s="212">
        <f t="shared" si="10"/>
        <v>0</v>
      </c>
      <c r="Y127" s="212">
        <f t="shared" si="11"/>
        <v>0</v>
      </c>
      <c r="Z127" s="217">
        <f t="shared" si="12"/>
        <v>0</v>
      </c>
      <c r="AB127" s="216">
        <f t="shared" si="13"/>
        <v>0</v>
      </c>
      <c r="AC127" s="212">
        <f t="shared" si="14"/>
        <v>0</v>
      </c>
      <c r="AD127" s="212">
        <f t="shared" si="15"/>
        <v>0</v>
      </c>
      <c r="AE127" s="217">
        <f t="shared" si="16"/>
        <v>0</v>
      </c>
    </row>
    <row r="128" spans="1:31" ht="15" customHeight="1" x14ac:dyDescent="0.25">
      <c r="A128" s="204" t="str">
        <f>IF(ISBLANK('A1'!B128),"",IF(ISBLANK('A1'!D128),'A1'!A128&amp;"-"&amp;'A1'!B128,'A1'!A128&amp;"-"&amp;'A1'!B128&amp;"; "&amp;'A1'!D128))</f>
        <v/>
      </c>
      <c r="B128" s="207" t="str">
        <f>IF(ISBLANK('A1'!G128),"",'A1'!G128)</f>
        <v/>
      </c>
      <c r="C128" s="340" t="str">
        <f>IF(ISBLANK('A2'!N128),"",'A2'!N128)</f>
        <v/>
      </c>
      <c r="D128" s="261"/>
      <c r="E128" s="262"/>
      <c r="F128" s="262"/>
      <c r="G128" s="262"/>
      <c r="H128" s="262"/>
      <c r="I128" s="262"/>
      <c r="J128" s="264"/>
      <c r="K128" s="633"/>
      <c r="L128" s="265"/>
      <c r="M128" s="263"/>
      <c r="N128" s="263"/>
      <c r="O128" s="263"/>
      <c r="P128" s="263"/>
      <c r="Q128" s="264"/>
      <c r="R128" s="262"/>
      <c r="S128" s="262"/>
      <c r="T128" s="262"/>
      <c r="U128" s="265"/>
      <c r="W128" s="216">
        <f t="shared" si="9"/>
        <v>0</v>
      </c>
      <c r="X128" s="212">
        <f t="shared" si="10"/>
        <v>0</v>
      </c>
      <c r="Y128" s="212">
        <f t="shared" si="11"/>
        <v>0</v>
      </c>
      <c r="Z128" s="217">
        <f t="shared" si="12"/>
        <v>0</v>
      </c>
      <c r="AB128" s="216">
        <f t="shared" si="13"/>
        <v>0</v>
      </c>
      <c r="AC128" s="212">
        <f t="shared" si="14"/>
        <v>0</v>
      </c>
      <c r="AD128" s="212">
        <f t="shared" si="15"/>
        <v>0</v>
      </c>
      <c r="AE128" s="217">
        <f t="shared" si="16"/>
        <v>0</v>
      </c>
    </row>
    <row r="129" spans="1:31" ht="15" customHeight="1" x14ac:dyDescent="0.25">
      <c r="A129" s="204" t="str">
        <f>IF(ISBLANK('A1'!B129),"",IF(ISBLANK('A1'!D129),'A1'!A129&amp;"-"&amp;'A1'!B129,'A1'!A129&amp;"-"&amp;'A1'!B129&amp;"; "&amp;'A1'!D129))</f>
        <v/>
      </c>
      <c r="B129" s="207" t="str">
        <f>IF(ISBLANK('A1'!G129),"",'A1'!G129)</f>
        <v/>
      </c>
      <c r="C129" s="340" t="str">
        <f>IF(ISBLANK('A2'!N129),"",'A2'!N129)</f>
        <v/>
      </c>
      <c r="D129" s="261"/>
      <c r="E129" s="262"/>
      <c r="F129" s="262"/>
      <c r="G129" s="262"/>
      <c r="H129" s="262"/>
      <c r="I129" s="262"/>
      <c r="J129" s="264"/>
      <c r="K129" s="633"/>
      <c r="L129" s="265"/>
      <c r="M129" s="263"/>
      <c r="N129" s="263"/>
      <c r="O129" s="263"/>
      <c r="P129" s="263"/>
      <c r="Q129" s="264"/>
      <c r="R129" s="262"/>
      <c r="S129" s="262"/>
      <c r="T129" s="262"/>
      <c r="U129" s="265"/>
      <c r="W129" s="216">
        <f t="shared" si="9"/>
        <v>0</v>
      </c>
      <c r="X129" s="212">
        <f t="shared" si="10"/>
        <v>0</v>
      </c>
      <c r="Y129" s="212">
        <f t="shared" si="11"/>
        <v>0</v>
      </c>
      <c r="Z129" s="217">
        <f t="shared" si="12"/>
        <v>0</v>
      </c>
      <c r="AB129" s="216">
        <f t="shared" si="13"/>
        <v>0</v>
      </c>
      <c r="AC129" s="212">
        <f t="shared" si="14"/>
        <v>0</v>
      </c>
      <c r="AD129" s="212">
        <f t="shared" si="15"/>
        <v>0</v>
      </c>
      <c r="AE129" s="217">
        <f t="shared" si="16"/>
        <v>0</v>
      </c>
    </row>
    <row r="130" spans="1:31" ht="15" customHeight="1" x14ac:dyDescent="0.25">
      <c r="A130" s="204" t="str">
        <f>IF(ISBLANK('A1'!B130),"",IF(ISBLANK('A1'!D130),'A1'!A130&amp;"-"&amp;'A1'!B130,'A1'!A130&amp;"-"&amp;'A1'!B130&amp;"; "&amp;'A1'!D130))</f>
        <v/>
      </c>
      <c r="B130" s="207" t="str">
        <f>IF(ISBLANK('A1'!G130),"",'A1'!G130)</f>
        <v/>
      </c>
      <c r="C130" s="340" t="str">
        <f>IF(ISBLANK('A2'!N130),"",'A2'!N130)</f>
        <v/>
      </c>
      <c r="D130" s="261"/>
      <c r="E130" s="262"/>
      <c r="F130" s="262"/>
      <c r="G130" s="262"/>
      <c r="H130" s="262"/>
      <c r="I130" s="262"/>
      <c r="J130" s="264"/>
      <c r="K130" s="633"/>
      <c r="L130" s="265"/>
      <c r="M130" s="263"/>
      <c r="N130" s="263"/>
      <c r="O130" s="263"/>
      <c r="P130" s="263"/>
      <c r="Q130" s="264"/>
      <c r="R130" s="262"/>
      <c r="S130" s="262"/>
      <c r="T130" s="262"/>
      <c r="U130" s="265"/>
      <c r="W130" s="216">
        <f t="shared" si="9"/>
        <v>0</v>
      </c>
      <c r="X130" s="212">
        <f t="shared" si="10"/>
        <v>0</v>
      </c>
      <c r="Y130" s="212">
        <f t="shared" si="11"/>
        <v>0</v>
      </c>
      <c r="Z130" s="217">
        <f t="shared" si="12"/>
        <v>0</v>
      </c>
      <c r="AB130" s="216">
        <f t="shared" si="13"/>
        <v>0</v>
      </c>
      <c r="AC130" s="212">
        <f t="shared" si="14"/>
        <v>0</v>
      </c>
      <c r="AD130" s="212">
        <f t="shared" si="15"/>
        <v>0</v>
      </c>
      <c r="AE130" s="217">
        <f t="shared" si="16"/>
        <v>0</v>
      </c>
    </row>
    <row r="131" spans="1:31" ht="15" customHeight="1" x14ac:dyDescent="0.25">
      <c r="A131" s="204" t="str">
        <f>IF(ISBLANK('A1'!B131),"",IF(ISBLANK('A1'!D131),'A1'!A131&amp;"-"&amp;'A1'!B131,'A1'!A131&amp;"-"&amp;'A1'!B131&amp;"; "&amp;'A1'!D131))</f>
        <v/>
      </c>
      <c r="B131" s="207" t="str">
        <f>IF(ISBLANK('A1'!G131),"",'A1'!G131)</f>
        <v/>
      </c>
      <c r="C131" s="340" t="str">
        <f>IF(ISBLANK('A2'!N131),"",'A2'!N131)</f>
        <v/>
      </c>
      <c r="D131" s="261"/>
      <c r="E131" s="262"/>
      <c r="F131" s="262"/>
      <c r="G131" s="262"/>
      <c r="H131" s="262"/>
      <c r="I131" s="262"/>
      <c r="J131" s="264"/>
      <c r="K131" s="633"/>
      <c r="L131" s="265"/>
      <c r="M131" s="263"/>
      <c r="N131" s="263"/>
      <c r="O131" s="263"/>
      <c r="P131" s="263"/>
      <c r="Q131" s="264"/>
      <c r="R131" s="262"/>
      <c r="S131" s="262"/>
      <c r="T131" s="262"/>
      <c r="U131" s="265"/>
      <c r="W131" s="216">
        <f t="shared" si="9"/>
        <v>0</v>
      </c>
      <c r="X131" s="212">
        <f t="shared" si="10"/>
        <v>0</v>
      </c>
      <c r="Y131" s="212">
        <f t="shared" si="11"/>
        <v>0</v>
      </c>
      <c r="Z131" s="217">
        <f t="shared" si="12"/>
        <v>0</v>
      </c>
      <c r="AB131" s="216">
        <f t="shared" si="13"/>
        <v>0</v>
      </c>
      <c r="AC131" s="212">
        <f t="shared" si="14"/>
        <v>0</v>
      </c>
      <c r="AD131" s="212">
        <f t="shared" si="15"/>
        <v>0</v>
      </c>
      <c r="AE131" s="217">
        <f t="shared" si="16"/>
        <v>0</v>
      </c>
    </row>
    <row r="132" spans="1:31" ht="15" customHeight="1" x14ac:dyDescent="0.25">
      <c r="A132" s="204" t="str">
        <f>IF(ISBLANK('A1'!B132),"",IF(ISBLANK('A1'!D132),'A1'!A132&amp;"-"&amp;'A1'!B132,'A1'!A132&amp;"-"&amp;'A1'!B132&amp;"; "&amp;'A1'!D132))</f>
        <v/>
      </c>
      <c r="B132" s="207" t="str">
        <f>IF(ISBLANK('A1'!G132),"",'A1'!G132)</f>
        <v/>
      </c>
      <c r="C132" s="340" t="str">
        <f>IF(ISBLANK('A2'!N132),"",'A2'!N132)</f>
        <v/>
      </c>
      <c r="D132" s="261"/>
      <c r="E132" s="262"/>
      <c r="F132" s="262"/>
      <c r="G132" s="262"/>
      <c r="H132" s="262"/>
      <c r="I132" s="262"/>
      <c r="J132" s="264"/>
      <c r="K132" s="633"/>
      <c r="L132" s="265"/>
      <c r="M132" s="263"/>
      <c r="N132" s="263"/>
      <c r="O132" s="263"/>
      <c r="P132" s="263"/>
      <c r="Q132" s="264"/>
      <c r="R132" s="262"/>
      <c r="S132" s="262"/>
      <c r="T132" s="262"/>
      <c r="U132" s="265"/>
      <c r="W132" s="216">
        <f t="shared" si="9"/>
        <v>0</v>
      </c>
      <c r="X132" s="212">
        <f t="shared" si="10"/>
        <v>0</v>
      </c>
      <c r="Y132" s="212">
        <f t="shared" si="11"/>
        <v>0</v>
      </c>
      <c r="Z132" s="217">
        <f t="shared" si="12"/>
        <v>0</v>
      </c>
      <c r="AB132" s="216">
        <f t="shared" si="13"/>
        <v>0</v>
      </c>
      <c r="AC132" s="212">
        <f t="shared" si="14"/>
        <v>0</v>
      </c>
      <c r="AD132" s="212">
        <f t="shared" si="15"/>
        <v>0</v>
      </c>
      <c r="AE132" s="217">
        <f t="shared" si="16"/>
        <v>0</v>
      </c>
    </row>
    <row r="133" spans="1:31" ht="15" customHeight="1" x14ac:dyDescent="0.25">
      <c r="A133" s="204" t="str">
        <f>IF(ISBLANK('A1'!B133),"",IF(ISBLANK('A1'!D133),'A1'!A133&amp;"-"&amp;'A1'!B133,'A1'!A133&amp;"-"&amp;'A1'!B133&amp;"; "&amp;'A1'!D133))</f>
        <v/>
      </c>
      <c r="B133" s="207" t="str">
        <f>IF(ISBLANK('A1'!G133),"",'A1'!G133)</f>
        <v/>
      </c>
      <c r="C133" s="340" t="str">
        <f>IF(ISBLANK('A2'!N133),"",'A2'!N133)</f>
        <v/>
      </c>
      <c r="D133" s="261"/>
      <c r="E133" s="262"/>
      <c r="F133" s="262"/>
      <c r="G133" s="262"/>
      <c r="H133" s="262"/>
      <c r="I133" s="262"/>
      <c r="J133" s="264"/>
      <c r="K133" s="633"/>
      <c r="L133" s="265"/>
      <c r="M133" s="263"/>
      <c r="N133" s="263"/>
      <c r="O133" s="263"/>
      <c r="P133" s="263"/>
      <c r="Q133" s="264"/>
      <c r="R133" s="262"/>
      <c r="S133" s="262"/>
      <c r="T133" s="262"/>
      <c r="U133" s="265"/>
      <c r="W133" s="216">
        <f t="shared" si="9"/>
        <v>0</v>
      </c>
      <c r="X133" s="212">
        <f t="shared" si="10"/>
        <v>0</v>
      </c>
      <c r="Y133" s="212">
        <f t="shared" si="11"/>
        <v>0</v>
      </c>
      <c r="Z133" s="217">
        <f t="shared" si="12"/>
        <v>0</v>
      </c>
      <c r="AB133" s="216">
        <f t="shared" si="13"/>
        <v>0</v>
      </c>
      <c r="AC133" s="212">
        <f t="shared" si="14"/>
        <v>0</v>
      </c>
      <c r="AD133" s="212">
        <f t="shared" si="15"/>
        <v>0</v>
      </c>
      <c r="AE133" s="217">
        <f t="shared" si="16"/>
        <v>0</v>
      </c>
    </row>
    <row r="134" spans="1:31" ht="15" customHeight="1" x14ac:dyDescent="0.25">
      <c r="A134" s="204" t="str">
        <f>IF(ISBLANK('A1'!B134),"",IF(ISBLANK('A1'!D134),'A1'!A134&amp;"-"&amp;'A1'!B134,'A1'!A134&amp;"-"&amp;'A1'!B134&amp;"; "&amp;'A1'!D134))</f>
        <v/>
      </c>
      <c r="B134" s="207" t="str">
        <f>IF(ISBLANK('A1'!G134),"",'A1'!G134)</f>
        <v/>
      </c>
      <c r="C134" s="340" t="str">
        <f>IF(ISBLANK('A2'!N134),"",'A2'!N134)</f>
        <v/>
      </c>
      <c r="D134" s="261"/>
      <c r="E134" s="262"/>
      <c r="F134" s="262"/>
      <c r="G134" s="262"/>
      <c r="H134" s="262"/>
      <c r="I134" s="262"/>
      <c r="J134" s="264"/>
      <c r="K134" s="633"/>
      <c r="L134" s="265"/>
      <c r="M134" s="263"/>
      <c r="N134" s="263"/>
      <c r="O134" s="263"/>
      <c r="P134" s="263"/>
      <c r="Q134" s="264"/>
      <c r="R134" s="262"/>
      <c r="S134" s="262"/>
      <c r="T134" s="262"/>
      <c r="U134" s="265"/>
      <c r="W134" s="216">
        <f t="shared" si="9"/>
        <v>0</v>
      </c>
      <c r="X134" s="212">
        <f t="shared" si="10"/>
        <v>0</v>
      </c>
      <c r="Y134" s="212">
        <f t="shared" si="11"/>
        <v>0</v>
      </c>
      <c r="Z134" s="217">
        <f t="shared" si="12"/>
        <v>0</v>
      </c>
      <c r="AB134" s="216">
        <f t="shared" si="13"/>
        <v>0</v>
      </c>
      <c r="AC134" s="212">
        <f t="shared" si="14"/>
        <v>0</v>
      </c>
      <c r="AD134" s="212">
        <f t="shared" si="15"/>
        <v>0</v>
      </c>
      <c r="AE134" s="217">
        <f t="shared" si="16"/>
        <v>0</v>
      </c>
    </row>
    <row r="135" spans="1:31" ht="15" customHeight="1" x14ac:dyDescent="0.25">
      <c r="A135" s="204" t="str">
        <f>IF(ISBLANK('A1'!B135),"",IF(ISBLANK('A1'!D135),'A1'!A135&amp;"-"&amp;'A1'!B135,'A1'!A135&amp;"-"&amp;'A1'!B135&amp;"; "&amp;'A1'!D135))</f>
        <v/>
      </c>
      <c r="B135" s="207" t="str">
        <f>IF(ISBLANK('A1'!G135),"",'A1'!G135)</f>
        <v/>
      </c>
      <c r="C135" s="340" t="str">
        <f>IF(ISBLANK('A2'!N135),"",'A2'!N135)</f>
        <v/>
      </c>
      <c r="D135" s="261"/>
      <c r="E135" s="262"/>
      <c r="F135" s="262"/>
      <c r="G135" s="262"/>
      <c r="H135" s="262"/>
      <c r="I135" s="262"/>
      <c r="J135" s="264"/>
      <c r="K135" s="633"/>
      <c r="L135" s="265"/>
      <c r="M135" s="263"/>
      <c r="N135" s="263"/>
      <c r="O135" s="263"/>
      <c r="P135" s="263"/>
      <c r="Q135" s="264"/>
      <c r="R135" s="262"/>
      <c r="S135" s="262"/>
      <c r="T135" s="262"/>
      <c r="U135" s="265"/>
      <c r="W135" s="216">
        <f t="shared" si="9"/>
        <v>0</v>
      </c>
      <c r="X135" s="212">
        <f t="shared" si="10"/>
        <v>0</v>
      </c>
      <c r="Y135" s="212">
        <f t="shared" si="11"/>
        <v>0</v>
      </c>
      <c r="Z135" s="217">
        <f t="shared" si="12"/>
        <v>0</v>
      </c>
      <c r="AB135" s="216">
        <f t="shared" si="13"/>
        <v>0</v>
      </c>
      <c r="AC135" s="212">
        <f t="shared" si="14"/>
        <v>0</v>
      </c>
      <c r="AD135" s="212">
        <f t="shared" si="15"/>
        <v>0</v>
      </c>
      <c r="AE135" s="217">
        <f t="shared" si="16"/>
        <v>0</v>
      </c>
    </row>
    <row r="136" spans="1:31" ht="15" customHeight="1" x14ac:dyDescent="0.25">
      <c r="A136" s="204" t="str">
        <f>IF(ISBLANK('A1'!B136),"",IF(ISBLANK('A1'!D136),'A1'!A136&amp;"-"&amp;'A1'!B136,'A1'!A136&amp;"-"&amp;'A1'!B136&amp;"; "&amp;'A1'!D136))</f>
        <v/>
      </c>
      <c r="B136" s="207" t="str">
        <f>IF(ISBLANK('A1'!G136),"",'A1'!G136)</f>
        <v/>
      </c>
      <c r="C136" s="340" t="str">
        <f>IF(ISBLANK('A2'!N136),"",'A2'!N136)</f>
        <v/>
      </c>
      <c r="D136" s="261"/>
      <c r="E136" s="262"/>
      <c r="F136" s="262"/>
      <c r="G136" s="262"/>
      <c r="H136" s="262"/>
      <c r="I136" s="262"/>
      <c r="J136" s="264"/>
      <c r="K136" s="633"/>
      <c r="L136" s="265"/>
      <c r="M136" s="263"/>
      <c r="N136" s="263"/>
      <c r="O136" s="263"/>
      <c r="P136" s="263"/>
      <c r="Q136" s="264"/>
      <c r="R136" s="262"/>
      <c r="S136" s="262"/>
      <c r="T136" s="262"/>
      <c r="U136" s="265"/>
      <c r="W136" s="216">
        <f t="shared" si="9"/>
        <v>0</v>
      </c>
      <c r="X136" s="212">
        <f t="shared" si="10"/>
        <v>0</v>
      </c>
      <c r="Y136" s="212">
        <f t="shared" si="11"/>
        <v>0</v>
      </c>
      <c r="Z136" s="217">
        <f t="shared" si="12"/>
        <v>0</v>
      </c>
      <c r="AB136" s="216">
        <f t="shared" si="13"/>
        <v>0</v>
      </c>
      <c r="AC136" s="212">
        <f t="shared" si="14"/>
        <v>0</v>
      </c>
      <c r="AD136" s="212">
        <f t="shared" si="15"/>
        <v>0</v>
      </c>
      <c r="AE136" s="217">
        <f t="shared" si="16"/>
        <v>0</v>
      </c>
    </row>
    <row r="137" spans="1:31" ht="15" customHeight="1" x14ac:dyDescent="0.25">
      <c r="A137" s="204" t="str">
        <f>IF(ISBLANK('A1'!B137),"",IF(ISBLANK('A1'!D137),'A1'!A137&amp;"-"&amp;'A1'!B137,'A1'!A137&amp;"-"&amp;'A1'!B137&amp;"; "&amp;'A1'!D137))</f>
        <v/>
      </c>
      <c r="B137" s="207" t="str">
        <f>IF(ISBLANK('A1'!G137),"",'A1'!G137)</f>
        <v/>
      </c>
      <c r="C137" s="340" t="str">
        <f>IF(ISBLANK('A2'!N137),"",'A2'!N137)</f>
        <v/>
      </c>
      <c r="D137" s="261"/>
      <c r="E137" s="262"/>
      <c r="F137" s="262"/>
      <c r="G137" s="262"/>
      <c r="H137" s="262"/>
      <c r="I137" s="262"/>
      <c r="J137" s="264"/>
      <c r="K137" s="633"/>
      <c r="L137" s="265"/>
      <c r="M137" s="263"/>
      <c r="N137" s="263"/>
      <c r="O137" s="263"/>
      <c r="P137" s="263"/>
      <c r="Q137" s="264"/>
      <c r="R137" s="262"/>
      <c r="S137" s="262"/>
      <c r="T137" s="262"/>
      <c r="U137" s="265"/>
      <c r="W137" s="216">
        <f t="shared" si="9"/>
        <v>0</v>
      </c>
      <c r="X137" s="212">
        <f t="shared" si="10"/>
        <v>0</v>
      </c>
      <c r="Y137" s="212">
        <f t="shared" si="11"/>
        <v>0</v>
      </c>
      <c r="Z137" s="217">
        <f t="shared" si="12"/>
        <v>0</v>
      </c>
      <c r="AB137" s="216">
        <f t="shared" si="13"/>
        <v>0</v>
      </c>
      <c r="AC137" s="212">
        <f t="shared" si="14"/>
        <v>0</v>
      </c>
      <c r="AD137" s="212">
        <f t="shared" si="15"/>
        <v>0</v>
      </c>
      <c r="AE137" s="217">
        <f t="shared" si="16"/>
        <v>0</v>
      </c>
    </row>
    <row r="138" spans="1:31" ht="15" customHeight="1" x14ac:dyDescent="0.25">
      <c r="A138" s="204" t="str">
        <f>IF(ISBLANK('A1'!B138),"",IF(ISBLANK('A1'!D138),'A1'!A138&amp;"-"&amp;'A1'!B138,'A1'!A138&amp;"-"&amp;'A1'!B138&amp;"; "&amp;'A1'!D138))</f>
        <v/>
      </c>
      <c r="B138" s="207" t="str">
        <f>IF(ISBLANK('A1'!G138),"",'A1'!G138)</f>
        <v/>
      </c>
      <c r="C138" s="340" t="str">
        <f>IF(ISBLANK('A2'!N138),"",'A2'!N138)</f>
        <v/>
      </c>
      <c r="D138" s="261"/>
      <c r="E138" s="262"/>
      <c r="F138" s="262"/>
      <c r="G138" s="262"/>
      <c r="H138" s="262"/>
      <c r="I138" s="262"/>
      <c r="J138" s="264"/>
      <c r="K138" s="633"/>
      <c r="L138" s="265"/>
      <c r="M138" s="263"/>
      <c r="N138" s="263"/>
      <c r="O138" s="263"/>
      <c r="P138" s="263"/>
      <c r="Q138" s="264"/>
      <c r="R138" s="262"/>
      <c r="S138" s="262"/>
      <c r="T138" s="262"/>
      <c r="U138" s="265"/>
      <c r="W138" s="216">
        <f t="shared" si="9"/>
        <v>0</v>
      </c>
      <c r="X138" s="212">
        <f t="shared" si="10"/>
        <v>0</v>
      </c>
      <c r="Y138" s="212">
        <f t="shared" si="11"/>
        <v>0</v>
      </c>
      <c r="Z138" s="217">
        <f t="shared" si="12"/>
        <v>0</v>
      </c>
      <c r="AB138" s="216">
        <f t="shared" si="13"/>
        <v>0</v>
      </c>
      <c r="AC138" s="212">
        <f t="shared" si="14"/>
        <v>0</v>
      </c>
      <c r="AD138" s="212">
        <f t="shared" si="15"/>
        <v>0</v>
      </c>
      <c r="AE138" s="217">
        <f t="shared" si="16"/>
        <v>0</v>
      </c>
    </row>
    <row r="139" spans="1:31" ht="15" customHeight="1" x14ac:dyDescent="0.25">
      <c r="A139" s="204" t="str">
        <f>IF(ISBLANK('A1'!B139),"",IF(ISBLANK('A1'!D139),'A1'!A139&amp;"-"&amp;'A1'!B139,'A1'!A139&amp;"-"&amp;'A1'!B139&amp;"; "&amp;'A1'!D139))</f>
        <v/>
      </c>
      <c r="B139" s="207" t="str">
        <f>IF(ISBLANK('A1'!G139),"",'A1'!G139)</f>
        <v/>
      </c>
      <c r="C139" s="340" t="str">
        <f>IF(ISBLANK('A2'!N139),"",'A2'!N139)</f>
        <v/>
      </c>
      <c r="D139" s="261"/>
      <c r="E139" s="262"/>
      <c r="F139" s="262"/>
      <c r="G139" s="262"/>
      <c r="H139" s="262"/>
      <c r="I139" s="262"/>
      <c r="J139" s="264"/>
      <c r="K139" s="633"/>
      <c r="L139" s="265"/>
      <c r="M139" s="263"/>
      <c r="N139" s="263"/>
      <c r="O139" s="263"/>
      <c r="P139" s="263"/>
      <c r="Q139" s="264"/>
      <c r="R139" s="262"/>
      <c r="S139" s="262"/>
      <c r="T139" s="262"/>
      <c r="U139" s="265"/>
      <c r="W139" s="216">
        <f t="shared" si="9"/>
        <v>0</v>
      </c>
      <c r="X139" s="212">
        <f t="shared" si="10"/>
        <v>0</v>
      </c>
      <c r="Y139" s="212">
        <f t="shared" si="11"/>
        <v>0</v>
      </c>
      <c r="Z139" s="217">
        <f t="shared" si="12"/>
        <v>0</v>
      </c>
      <c r="AB139" s="216">
        <f t="shared" si="13"/>
        <v>0</v>
      </c>
      <c r="AC139" s="212">
        <f t="shared" si="14"/>
        <v>0</v>
      </c>
      <c r="AD139" s="212">
        <f t="shared" si="15"/>
        <v>0</v>
      </c>
      <c r="AE139" s="217">
        <f t="shared" si="16"/>
        <v>0</v>
      </c>
    </row>
    <row r="140" spans="1:31" ht="15" customHeight="1" x14ac:dyDescent="0.25">
      <c r="A140" s="204" t="str">
        <f>IF(ISBLANK('A1'!B140),"",IF(ISBLANK('A1'!D140),'A1'!A140&amp;"-"&amp;'A1'!B140,'A1'!A140&amp;"-"&amp;'A1'!B140&amp;"; "&amp;'A1'!D140))</f>
        <v/>
      </c>
      <c r="B140" s="207" t="str">
        <f>IF(ISBLANK('A1'!G140),"",'A1'!G140)</f>
        <v/>
      </c>
      <c r="C140" s="340" t="str">
        <f>IF(ISBLANK('A2'!N140),"",'A2'!N140)</f>
        <v/>
      </c>
      <c r="D140" s="261"/>
      <c r="E140" s="262"/>
      <c r="F140" s="262"/>
      <c r="G140" s="262"/>
      <c r="H140" s="262"/>
      <c r="I140" s="262"/>
      <c r="J140" s="264"/>
      <c r="K140" s="633"/>
      <c r="L140" s="265"/>
      <c r="M140" s="263"/>
      <c r="N140" s="263"/>
      <c r="O140" s="263"/>
      <c r="P140" s="263"/>
      <c r="Q140" s="264"/>
      <c r="R140" s="262"/>
      <c r="S140" s="262"/>
      <c r="T140" s="262"/>
      <c r="U140" s="265"/>
      <c r="W140" s="216">
        <f t="shared" si="9"/>
        <v>0</v>
      </c>
      <c r="X140" s="212">
        <f t="shared" si="10"/>
        <v>0</v>
      </c>
      <c r="Y140" s="212">
        <f t="shared" si="11"/>
        <v>0</v>
      </c>
      <c r="Z140" s="217">
        <f t="shared" si="12"/>
        <v>0</v>
      </c>
      <c r="AB140" s="216">
        <f t="shared" si="13"/>
        <v>0</v>
      </c>
      <c r="AC140" s="212">
        <f t="shared" si="14"/>
        <v>0</v>
      </c>
      <c r="AD140" s="212">
        <f t="shared" si="15"/>
        <v>0</v>
      </c>
      <c r="AE140" s="217">
        <f t="shared" si="16"/>
        <v>0</v>
      </c>
    </row>
    <row r="141" spans="1:31" ht="15" customHeight="1" x14ac:dyDescent="0.25">
      <c r="A141" s="204" t="str">
        <f>IF(ISBLANK('A1'!B141),"",IF(ISBLANK('A1'!D141),'A1'!A141&amp;"-"&amp;'A1'!B141,'A1'!A141&amp;"-"&amp;'A1'!B141&amp;"; "&amp;'A1'!D141))</f>
        <v/>
      </c>
      <c r="B141" s="207" t="str">
        <f>IF(ISBLANK('A1'!G141),"",'A1'!G141)</f>
        <v/>
      </c>
      <c r="C141" s="340" t="str">
        <f>IF(ISBLANK('A2'!N141),"",'A2'!N141)</f>
        <v/>
      </c>
      <c r="D141" s="261"/>
      <c r="E141" s="262"/>
      <c r="F141" s="262"/>
      <c r="G141" s="262"/>
      <c r="H141" s="262"/>
      <c r="I141" s="262"/>
      <c r="J141" s="264"/>
      <c r="K141" s="633"/>
      <c r="L141" s="265"/>
      <c r="M141" s="263"/>
      <c r="N141" s="263"/>
      <c r="O141" s="263"/>
      <c r="P141" s="263"/>
      <c r="Q141" s="264"/>
      <c r="R141" s="262"/>
      <c r="S141" s="262"/>
      <c r="T141" s="262"/>
      <c r="U141" s="265"/>
      <c r="W141" s="216">
        <f t="shared" si="9"/>
        <v>0</v>
      </c>
      <c r="X141" s="212">
        <f t="shared" si="10"/>
        <v>0</v>
      </c>
      <c r="Y141" s="212">
        <f t="shared" si="11"/>
        <v>0</v>
      </c>
      <c r="Z141" s="217">
        <f t="shared" si="12"/>
        <v>0</v>
      </c>
      <c r="AB141" s="216">
        <f t="shared" si="13"/>
        <v>0</v>
      </c>
      <c r="AC141" s="212">
        <f t="shared" si="14"/>
        <v>0</v>
      </c>
      <c r="AD141" s="212">
        <f t="shared" si="15"/>
        <v>0</v>
      </c>
      <c r="AE141" s="217">
        <f t="shared" si="16"/>
        <v>0</v>
      </c>
    </row>
    <row r="142" spans="1:31" ht="15" customHeight="1" x14ac:dyDescent="0.25">
      <c r="A142" s="204" t="str">
        <f>IF(ISBLANK('A1'!B142),"",IF(ISBLANK('A1'!D142),'A1'!A142&amp;"-"&amp;'A1'!B142,'A1'!A142&amp;"-"&amp;'A1'!B142&amp;"; "&amp;'A1'!D142))</f>
        <v/>
      </c>
      <c r="B142" s="207" t="str">
        <f>IF(ISBLANK('A1'!G142),"",'A1'!G142)</f>
        <v/>
      </c>
      <c r="C142" s="340" t="str">
        <f>IF(ISBLANK('A2'!N142),"",'A2'!N142)</f>
        <v/>
      </c>
      <c r="D142" s="261"/>
      <c r="E142" s="262"/>
      <c r="F142" s="262"/>
      <c r="G142" s="262"/>
      <c r="H142" s="262"/>
      <c r="I142" s="262"/>
      <c r="J142" s="264"/>
      <c r="K142" s="633"/>
      <c r="L142" s="265"/>
      <c r="M142" s="263"/>
      <c r="N142" s="263"/>
      <c r="O142" s="263"/>
      <c r="P142" s="263"/>
      <c r="Q142" s="264"/>
      <c r="R142" s="262"/>
      <c r="S142" s="262"/>
      <c r="T142" s="262"/>
      <c r="U142" s="265"/>
      <c r="W142" s="216">
        <f t="shared" si="9"/>
        <v>0</v>
      </c>
      <c r="X142" s="212">
        <f t="shared" si="10"/>
        <v>0</v>
      </c>
      <c r="Y142" s="212">
        <f t="shared" si="11"/>
        <v>0</v>
      </c>
      <c r="Z142" s="217">
        <f t="shared" si="12"/>
        <v>0</v>
      </c>
      <c r="AB142" s="216">
        <f t="shared" si="13"/>
        <v>0</v>
      </c>
      <c r="AC142" s="212">
        <f t="shared" si="14"/>
        <v>0</v>
      </c>
      <c r="AD142" s="212">
        <f t="shared" si="15"/>
        <v>0</v>
      </c>
      <c r="AE142" s="217">
        <f t="shared" si="16"/>
        <v>0</v>
      </c>
    </row>
    <row r="143" spans="1:31" ht="15" customHeight="1" x14ac:dyDescent="0.25">
      <c r="A143" s="204" t="str">
        <f>IF(ISBLANK('A1'!B143),"",IF(ISBLANK('A1'!D143),'A1'!A143&amp;"-"&amp;'A1'!B143,'A1'!A143&amp;"-"&amp;'A1'!B143&amp;"; "&amp;'A1'!D143))</f>
        <v/>
      </c>
      <c r="B143" s="207" t="str">
        <f>IF(ISBLANK('A1'!G143),"",'A1'!G143)</f>
        <v/>
      </c>
      <c r="C143" s="340" t="str">
        <f>IF(ISBLANK('A2'!N143),"",'A2'!N143)</f>
        <v/>
      </c>
      <c r="D143" s="261"/>
      <c r="E143" s="262"/>
      <c r="F143" s="262"/>
      <c r="G143" s="262"/>
      <c r="H143" s="262"/>
      <c r="I143" s="262"/>
      <c r="J143" s="264"/>
      <c r="K143" s="633"/>
      <c r="L143" s="265"/>
      <c r="M143" s="263"/>
      <c r="N143" s="263"/>
      <c r="O143" s="263"/>
      <c r="P143" s="263"/>
      <c r="Q143" s="264"/>
      <c r="R143" s="262"/>
      <c r="S143" s="262"/>
      <c r="T143" s="262"/>
      <c r="U143" s="265"/>
      <c r="W143" s="216">
        <f t="shared" si="9"/>
        <v>0</v>
      </c>
      <c r="X143" s="212">
        <f t="shared" si="10"/>
        <v>0</v>
      </c>
      <c r="Y143" s="212">
        <f t="shared" si="11"/>
        <v>0</v>
      </c>
      <c r="Z143" s="217">
        <f t="shared" si="12"/>
        <v>0</v>
      </c>
      <c r="AB143" s="216">
        <f t="shared" si="13"/>
        <v>0</v>
      </c>
      <c r="AC143" s="212">
        <f t="shared" si="14"/>
        <v>0</v>
      </c>
      <c r="AD143" s="212">
        <f t="shared" si="15"/>
        <v>0</v>
      </c>
      <c r="AE143" s="217">
        <f t="shared" si="16"/>
        <v>0</v>
      </c>
    </row>
    <row r="144" spans="1:31" ht="15" customHeight="1" x14ac:dyDescent="0.25">
      <c r="A144" s="204" t="str">
        <f>IF(ISBLANK('A1'!B144),"",IF(ISBLANK('A1'!D144),'A1'!A144&amp;"-"&amp;'A1'!B144,'A1'!A144&amp;"-"&amp;'A1'!B144&amp;"; "&amp;'A1'!D144))</f>
        <v/>
      </c>
      <c r="B144" s="207" t="str">
        <f>IF(ISBLANK('A1'!G144),"",'A1'!G144)</f>
        <v/>
      </c>
      <c r="C144" s="340" t="str">
        <f>IF(ISBLANK('A2'!N144),"",'A2'!N144)</f>
        <v/>
      </c>
      <c r="D144" s="261"/>
      <c r="E144" s="262"/>
      <c r="F144" s="262"/>
      <c r="G144" s="262"/>
      <c r="H144" s="262"/>
      <c r="I144" s="262"/>
      <c r="J144" s="264"/>
      <c r="K144" s="633"/>
      <c r="L144" s="265"/>
      <c r="M144" s="263"/>
      <c r="N144" s="263"/>
      <c r="O144" s="263"/>
      <c r="P144" s="263"/>
      <c r="Q144" s="264"/>
      <c r="R144" s="262"/>
      <c r="S144" s="262"/>
      <c r="T144" s="262"/>
      <c r="U144" s="265"/>
      <c r="W144" s="216">
        <f t="shared" si="9"/>
        <v>0</v>
      </c>
      <c r="X144" s="212">
        <f t="shared" si="10"/>
        <v>0</v>
      </c>
      <c r="Y144" s="212">
        <f t="shared" si="11"/>
        <v>0</v>
      </c>
      <c r="Z144" s="217">
        <f t="shared" si="12"/>
        <v>0</v>
      </c>
      <c r="AB144" s="216">
        <f t="shared" si="13"/>
        <v>0</v>
      </c>
      <c r="AC144" s="212">
        <f t="shared" si="14"/>
        <v>0</v>
      </c>
      <c r="AD144" s="212">
        <f t="shared" si="15"/>
        <v>0</v>
      </c>
      <c r="AE144" s="217">
        <f t="shared" si="16"/>
        <v>0</v>
      </c>
    </row>
    <row r="145" spans="1:31" ht="15" customHeight="1" x14ac:dyDescent="0.25">
      <c r="A145" s="204" t="str">
        <f>IF(ISBLANK('A1'!B145),"",IF(ISBLANK('A1'!D145),'A1'!A145&amp;"-"&amp;'A1'!B145,'A1'!A145&amp;"-"&amp;'A1'!B145&amp;"; "&amp;'A1'!D145))</f>
        <v/>
      </c>
      <c r="B145" s="207" t="str">
        <f>IF(ISBLANK('A1'!G145),"",'A1'!G145)</f>
        <v/>
      </c>
      <c r="C145" s="340" t="str">
        <f>IF(ISBLANK('A2'!N145),"",'A2'!N145)</f>
        <v/>
      </c>
      <c r="D145" s="261"/>
      <c r="E145" s="262"/>
      <c r="F145" s="262"/>
      <c r="G145" s="262"/>
      <c r="H145" s="262"/>
      <c r="I145" s="262"/>
      <c r="J145" s="264"/>
      <c r="K145" s="633"/>
      <c r="L145" s="265"/>
      <c r="M145" s="263"/>
      <c r="N145" s="263"/>
      <c r="O145" s="263"/>
      <c r="P145" s="263"/>
      <c r="Q145" s="264"/>
      <c r="R145" s="262"/>
      <c r="S145" s="262"/>
      <c r="T145" s="262"/>
      <c r="U145" s="265"/>
      <c r="W145" s="216">
        <f t="shared" si="9"/>
        <v>0</v>
      </c>
      <c r="X145" s="212">
        <f t="shared" si="10"/>
        <v>0</v>
      </c>
      <c r="Y145" s="212">
        <f t="shared" si="11"/>
        <v>0</v>
      </c>
      <c r="Z145" s="217">
        <f t="shared" si="12"/>
        <v>0</v>
      </c>
      <c r="AB145" s="216">
        <f t="shared" si="13"/>
        <v>0</v>
      </c>
      <c r="AC145" s="212">
        <f t="shared" si="14"/>
        <v>0</v>
      </c>
      <c r="AD145" s="212">
        <f t="shared" si="15"/>
        <v>0</v>
      </c>
      <c r="AE145" s="217">
        <f t="shared" si="16"/>
        <v>0</v>
      </c>
    </row>
    <row r="146" spans="1:31" ht="15" customHeight="1" x14ac:dyDescent="0.25">
      <c r="A146" s="204" t="str">
        <f>IF(ISBLANK('A1'!B146),"",IF(ISBLANK('A1'!D146),'A1'!A146&amp;"-"&amp;'A1'!B146,'A1'!A146&amp;"-"&amp;'A1'!B146&amp;"; "&amp;'A1'!D146))</f>
        <v/>
      </c>
      <c r="B146" s="207" t="str">
        <f>IF(ISBLANK('A1'!G146),"",'A1'!G146)</f>
        <v/>
      </c>
      <c r="C146" s="340" t="str">
        <f>IF(ISBLANK('A2'!N146),"",'A2'!N146)</f>
        <v/>
      </c>
      <c r="D146" s="261"/>
      <c r="E146" s="262"/>
      <c r="F146" s="262"/>
      <c r="G146" s="262"/>
      <c r="H146" s="262"/>
      <c r="I146" s="262"/>
      <c r="J146" s="264"/>
      <c r="K146" s="633"/>
      <c r="L146" s="265"/>
      <c r="M146" s="263"/>
      <c r="N146" s="263"/>
      <c r="O146" s="263"/>
      <c r="P146" s="263"/>
      <c r="Q146" s="264"/>
      <c r="R146" s="262"/>
      <c r="S146" s="262"/>
      <c r="T146" s="262"/>
      <c r="U146" s="265"/>
      <c r="W146" s="216">
        <f t="shared" ref="W146:W196" si="17">SUM(D146:I146)</f>
        <v>0</v>
      </c>
      <c r="X146" s="212">
        <f t="shared" ref="X146:X196" si="18">SUM(J146:L146)</f>
        <v>0</v>
      </c>
      <c r="Y146" s="212">
        <f t="shared" ref="Y146:Y196" si="19">SUM(M146:P146)</f>
        <v>0</v>
      </c>
      <c r="Z146" s="217">
        <f t="shared" ref="Z146:Z196" si="20">SUM(Q146:U146)</f>
        <v>0</v>
      </c>
      <c r="AB146" s="216">
        <f t="shared" ref="AB146:AB196" si="21">IF(C146="",W146,C146-W146)</f>
        <v>0</v>
      </c>
      <c r="AC146" s="212">
        <f t="shared" ref="AC146:AC196" si="22">IF(C146="",X146,C146-X146)</f>
        <v>0</v>
      </c>
      <c r="AD146" s="212">
        <f t="shared" ref="AD146:AD196" si="23">IF(C146="",Y146,C146-Y146)</f>
        <v>0</v>
      </c>
      <c r="AE146" s="217">
        <f t="shared" ref="AE146:AE196" si="24">IF(C146="",Z146,C146-Z146)</f>
        <v>0</v>
      </c>
    </row>
    <row r="147" spans="1:31" ht="15" customHeight="1" x14ac:dyDescent="0.25">
      <c r="A147" s="204" t="str">
        <f>IF(ISBLANK('A1'!B147),"",IF(ISBLANK('A1'!D147),'A1'!A147&amp;"-"&amp;'A1'!B147,'A1'!A147&amp;"-"&amp;'A1'!B147&amp;"; "&amp;'A1'!D147))</f>
        <v/>
      </c>
      <c r="B147" s="207" t="str">
        <f>IF(ISBLANK('A1'!G147),"",'A1'!G147)</f>
        <v/>
      </c>
      <c r="C147" s="340" t="str">
        <f>IF(ISBLANK('A2'!N147),"",'A2'!N147)</f>
        <v/>
      </c>
      <c r="D147" s="261"/>
      <c r="E147" s="262"/>
      <c r="F147" s="262"/>
      <c r="G147" s="262"/>
      <c r="H147" s="262"/>
      <c r="I147" s="262"/>
      <c r="J147" s="264"/>
      <c r="K147" s="633"/>
      <c r="L147" s="265"/>
      <c r="M147" s="263"/>
      <c r="N147" s="263"/>
      <c r="O147" s="263"/>
      <c r="P147" s="263"/>
      <c r="Q147" s="264"/>
      <c r="R147" s="262"/>
      <c r="S147" s="262"/>
      <c r="T147" s="262"/>
      <c r="U147" s="265"/>
      <c r="W147" s="216">
        <f t="shared" si="17"/>
        <v>0</v>
      </c>
      <c r="X147" s="212">
        <f t="shared" si="18"/>
        <v>0</v>
      </c>
      <c r="Y147" s="212">
        <f t="shared" si="19"/>
        <v>0</v>
      </c>
      <c r="Z147" s="217">
        <f t="shared" si="20"/>
        <v>0</v>
      </c>
      <c r="AB147" s="216">
        <f t="shared" si="21"/>
        <v>0</v>
      </c>
      <c r="AC147" s="212">
        <f t="shared" si="22"/>
        <v>0</v>
      </c>
      <c r="AD147" s="212">
        <f t="shared" si="23"/>
        <v>0</v>
      </c>
      <c r="AE147" s="217">
        <f t="shared" si="24"/>
        <v>0</v>
      </c>
    </row>
    <row r="148" spans="1:31" ht="15" customHeight="1" x14ac:dyDescent="0.25">
      <c r="A148" s="204" t="str">
        <f>IF(ISBLANK('A1'!B148),"",IF(ISBLANK('A1'!D148),'A1'!A148&amp;"-"&amp;'A1'!B148,'A1'!A148&amp;"-"&amp;'A1'!B148&amp;"; "&amp;'A1'!D148))</f>
        <v/>
      </c>
      <c r="B148" s="207" t="str">
        <f>IF(ISBLANK('A1'!G148),"",'A1'!G148)</f>
        <v/>
      </c>
      <c r="C148" s="340" t="str">
        <f>IF(ISBLANK('A2'!N148),"",'A2'!N148)</f>
        <v/>
      </c>
      <c r="D148" s="261"/>
      <c r="E148" s="262"/>
      <c r="F148" s="262"/>
      <c r="G148" s="262"/>
      <c r="H148" s="262"/>
      <c r="I148" s="262"/>
      <c r="J148" s="264"/>
      <c r="K148" s="633"/>
      <c r="L148" s="265"/>
      <c r="M148" s="263"/>
      <c r="N148" s="263"/>
      <c r="O148" s="263"/>
      <c r="P148" s="263"/>
      <c r="Q148" s="264"/>
      <c r="R148" s="262"/>
      <c r="S148" s="262"/>
      <c r="T148" s="262"/>
      <c r="U148" s="265"/>
      <c r="W148" s="216">
        <f t="shared" si="17"/>
        <v>0</v>
      </c>
      <c r="X148" s="212">
        <f t="shared" si="18"/>
        <v>0</v>
      </c>
      <c r="Y148" s="212">
        <f t="shared" si="19"/>
        <v>0</v>
      </c>
      <c r="Z148" s="217">
        <f t="shared" si="20"/>
        <v>0</v>
      </c>
      <c r="AB148" s="216">
        <f t="shared" si="21"/>
        <v>0</v>
      </c>
      <c r="AC148" s="212">
        <f t="shared" si="22"/>
        <v>0</v>
      </c>
      <c r="AD148" s="212">
        <f t="shared" si="23"/>
        <v>0</v>
      </c>
      <c r="AE148" s="217">
        <f t="shared" si="24"/>
        <v>0</v>
      </c>
    </row>
    <row r="149" spans="1:31" ht="15" customHeight="1" x14ac:dyDescent="0.25">
      <c r="A149" s="204" t="str">
        <f>IF(ISBLANK('A1'!B149),"",IF(ISBLANK('A1'!D149),'A1'!A149&amp;"-"&amp;'A1'!B149,'A1'!A149&amp;"-"&amp;'A1'!B149&amp;"; "&amp;'A1'!D149))</f>
        <v/>
      </c>
      <c r="B149" s="207" t="str">
        <f>IF(ISBLANK('A1'!G149),"",'A1'!G149)</f>
        <v/>
      </c>
      <c r="C149" s="340" t="str">
        <f>IF(ISBLANK('A2'!N149),"",'A2'!N149)</f>
        <v/>
      </c>
      <c r="D149" s="261"/>
      <c r="E149" s="262"/>
      <c r="F149" s="262"/>
      <c r="G149" s="262"/>
      <c r="H149" s="262"/>
      <c r="I149" s="262"/>
      <c r="J149" s="264"/>
      <c r="K149" s="633"/>
      <c r="L149" s="265"/>
      <c r="M149" s="263"/>
      <c r="N149" s="263"/>
      <c r="O149" s="263"/>
      <c r="P149" s="263"/>
      <c r="Q149" s="264"/>
      <c r="R149" s="262"/>
      <c r="S149" s="262"/>
      <c r="T149" s="262"/>
      <c r="U149" s="265"/>
      <c r="W149" s="216">
        <f t="shared" si="17"/>
        <v>0</v>
      </c>
      <c r="X149" s="212">
        <f t="shared" si="18"/>
        <v>0</v>
      </c>
      <c r="Y149" s="212">
        <f t="shared" si="19"/>
        <v>0</v>
      </c>
      <c r="Z149" s="217">
        <f t="shared" si="20"/>
        <v>0</v>
      </c>
      <c r="AB149" s="216">
        <f t="shared" si="21"/>
        <v>0</v>
      </c>
      <c r="AC149" s="212">
        <f t="shared" si="22"/>
        <v>0</v>
      </c>
      <c r="AD149" s="212">
        <f t="shared" si="23"/>
        <v>0</v>
      </c>
      <c r="AE149" s="217">
        <f t="shared" si="24"/>
        <v>0</v>
      </c>
    </row>
    <row r="150" spans="1:31" ht="15" customHeight="1" x14ac:dyDescent="0.25">
      <c r="A150" s="204" t="str">
        <f>IF(ISBLANK('A1'!B150),"",IF(ISBLANK('A1'!D150),'A1'!A150&amp;"-"&amp;'A1'!B150,'A1'!A150&amp;"-"&amp;'A1'!B150&amp;"; "&amp;'A1'!D150))</f>
        <v/>
      </c>
      <c r="B150" s="207" t="str">
        <f>IF(ISBLANK('A1'!G150),"",'A1'!G150)</f>
        <v/>
      </c>
      <c r="C150" s="340" t="str">
        <f>IF(ISBLANK('A2'!N150),"",'A2'!N150)</f>
        <v/>
      </c>
      <c r="D150" s="261"/>
      <c r="E150" s="262"/>
      <c r="F150" s="262"/>
      <c r="G150" s="262"/>
      <c r="H150" s="262"/>
      <c r="I150" s="262"/>
      <c r="J150" s="264"/>
      <c r="K150" s="633"/>
      <c r="L150" s="265"/>
      <c r="M150" s="263"/>
      <c r="N150" s="263"/>
      <c r="O150" s="263"/>
      <c r="P150" s="263"/>
      <c r="Q150" s="264"/>
      <c r="R150" s="262"/>
      <c r="S150" s="262"/>
      <c r="T150" s="262"/>
      <c r="U150" s="265"/>
      <c r="W150" s="216">
        <f t="shared" si="17"/>
        <v>0</v>
      </c>
      <c r="X150" s="212">
        <f t="shared" si="18"/>
        <v>0</v>
      </c>
      <c r="Y150" s="212">
        <f t="shared" si="19"/>
        <v>0</v>
      </c>
      <c r="Z150" s="217">
        <f t="shared" si="20"/>
        <v>0</v>
      </c>
      <c r="AB150" s="216">
        <f t="shared" si="21"/>
        <v>0</v>
      </c>
      <c r="AC150" s="212">
        <f t="shared" si="22"/>
        <v>0</v>
      </c>
      <c r="AD150" s="212">
        <f t="shared" si="23"/>
        <v>0</v>
      </c>
      <c r="AE150" s="217">
        <f t="shared" si="24"/>
        <v>0</v>
      </c>
    </row>
    <row r="151" spans="1:31" ht="15" customHeight="1" x14ac:dyDescent="0.25">
      <c r="A151" s="204" t="str">
        <f>IF(ISBLANK('A1'!B151),"",IF(ISBLANK('A1'!D151),'A1'!A151&amp;"-"&amp;'A1'!B151,'A1'!A151&amp;"-"&amp;'A1'!B151&amp;"; "&amp;'A1'!D151))</f>
        <v/>
      </c>
      <c r="B151" s="207" t="str">
        <f>IF(ISBLANK('A1'!G151),"",'A1'!G151)</f>
        <v/>
      </c>
      <c r="C151" s="340" t="str">
        <f>IF(ISBLANK('A2'!N151),"",'A2'!N151)</f>
        <v/>
      </c>
      <c r="D151" s="261"/>
      <c r="E151" s="262"/>
      <c r="F151" s="262"/>
      <c r="G151" s="262"/>
      <c r="H151" s="262"/>
      <c r="I151" s="262"/>
      <c r="J151" s="264"/>
      <c r="K151" s="633"/>
      <c r="L151" s="265"/>
      <c r="M151" s="263"/>
      <c r="N151" s="263"/>
      <c r="O151" s="263"/>
      <c r="P151" s="263"/>
      <c r="Q151" s="264"/>
      <c r="R151" s="262"/>
      <c r="S151" s="262"/>
      <c r="T151" s="262"/>
      <c r="U151" s="265"/>
      <c r="W151" s="216">
        <f t="shared" si="17"/>
        <v>0</v>
      </c>
      <c r="X151" s="212">
        <f t="shared" si="18"/>
        <v>0</v>
      </c>
      <c r="Y151" s="212">
        <f t="shared" si="19"/>
        <v>0</v>
      </c>
      <c r="Z151" s="217">
        <f t="shared" si="20"/>
        <v>0</v>
      </c>
      <c r="AB151" s="216">
        <f t="shared" si="21"/>
        <v>0</v>
      </c>
      <c r="AC151" s="212">
        <f t="shared" si="22"/>
        <v>0</v>
      </c>
      <c r="AD151" s="212">
        <f t="shared" si="23"/>
        <v>0</v>
      </c>
      <c r="AE151" s="217">
        <f t="shared" si="24"/>
        <v>0</v>
      </c>
    </row>
    <row r="152" spans="1:31" ht="15" customHeight="1" x14ac:dyDescent="0.25">
      <c r="A152" s="204" t="str">
        <f>IF(ISBLANK('A1'!B152),"",IF(ISBLANK('A1'!D152),'A1'!A152&amp;"-"&amp;'A1'!B152,'A1'!A152&amp;"-"&amp;'A1'!B152&amp;"; "&amp;'A1'!D152))</f>
        <v/>
      </c>
      <c r="B152" s="207" t="str">
        <f>IF(ISBLANK('A1'!G152),"",'A1'!G152)</f>
        <v/>
      </c>
      <c r="C152" s="340" t="str">
        <f>IF(ISBLANK('A2'!N152),"",'A2'!N152)</f>
        <v/>
      </c>
      <c r="D152" s="261"/>
      <c r="E152" s="262"/>
      <c r="F152" s="262"/>
      <c r="G152" s="262"/>
      <c r="H152" s="262"/>
      <c r="I152" s="262"/>
      <c r="J152" s="264"/>
      <c r="K152" s="633"/>
      <c r="L152" s="265"/>
      <c r="M152" s="263"/>
      <c r="N152" s="263"/>
      <c r="O152" s="263"/>
      <c r="P152" s="263"/>
      <c r="Q152" s="264"/>
      <c r="R152" s="262"/>
      <c r="S152" s="262"/>
      <c r="T152" s="262"/>
      <c r="U152" s="265"/>
      <c r="W152" s="216">
        <f t="shared" si="17"/>
        <v>0</v>
      </c>
      <c r="X152" s="212">
        <f t="shared" si="18"/>
        <v>0</v>
      </c>
      <c r="Y152" s="212">
        <f t="shared" si="19"/>
        <v>0</v>
      </c>
      <c r="Z152" s="217">
        <f t="shared" si="20"/>
        <v>0</v>
      </c>
      <c r="AB152" s="216">
        <f t="shared" si="21"/>
        <v>0</v>
      </c>
      <c r="AC152" s="212">
        <f t="shared" si="22"/>
        <v>0</v>
      </c>
      <c r="AD152" s="212">
        <f t="shared" si="23"/>
        <v>0</v>
      </c>
      <c r="AE152" s="217">
        <f t="shared" si="24"/>
        <v>0</v>
      </c>
    </row>
    <row r="153" spans="1:31" ht="15" customHeight="1" x14ac:dyDescent="0.25">
      <c r="A153" s="204" t="str">
        <f>IF(ISBLANK('A1'!B153),"",IF(ISBLANK('A1'!D153),'A1'!A153&amp;"-"&amp;'A1'!B153,'A1'!A153&amp;"-"&amp;'A1'!B153&amp;"; "&amp;'A1'!D153))</f>
        <v/>
      </c>
      <c r="B153" s="207" t="str">
        <f>IF(ISBLANK('A1'!G153),"",'A1'!G153)</f>
        <v/>
      </c>
      <c r="C153" s="340" t="str">
        <f>IF(ISBLANK('A2'!N153),"",'A2'!N153)</f>
        <v/>
      </c>
      <c r="D153" s="261"/>
      <c r="E153" s="262"/>
      <c r="F153" s="262"/>
      <c r="G153" s="262"/>
      <c r="H153" s="262"/>
      <c r="I153" s="262"/>
      <c r="J153" s="264"/>
      <c r="K153" s="633"/>
      <c r="L153" s="265"/>
      <c r="M153" s="263"/>
      <c r="N153" s="263"/>
      <c r="O153" s="263"/>
      <c r="P153" s="263"/>
      <c r="Q153" s="264"/>
      <c r="R153" s="262"/>
      <c r="S153" s="262"/>
      <c r="T153" s="262"/>
      <c r="U153" s="265"/>
      <c r="W153" s="216">
        <f t="shared" si="17"/>
        <v>0</v>
      </c>
      <c r="X153" s="212">
        <f t="shared" si="18"/>
        <v>0</v>
      </c>
      <c r="Y153" s="212">
        <f t="shared" si="19"/>
        <v>0</v>
      </c>
      <c r="Z153" s="217">
        <f t="shared" si="20"/>
        <v>0</v>
      </c>
      <c r="AB153" s="216">
        <f t="shared" si="21"/>
        <v>0</v>
      </c>
      <c r="AC153" s="212">
        <f t="shared" si="22"/>
        <v>0</v>
      </c>
      <c r="AD153" s="212">
        <f t="shared" si="23"/>
        <v>0</v>
      </c>
      <c r="AE153" s="217">
        <f t="shared" si="24"/>
        <v>0</v>
      </c>
    </row>
    <row r="154" spans="1:31" ht="15" customHeight="1" x14ac:dyDescent="0.25">
      <c r="A154" s="204" t="str">
        <f>IF(ISBLANK('A1'!B154),"",IF(ISBLANK('A1'!D154),'A1'!A154&amp;"-"&amp;'A1'!B154,'A1'!A154&amp;"-"&amp;'A1'!B154&amp;"; "&amp;'A1'!D154))</f>
        <v/>
      </c>
      <c r="B154" s="207" t="str">
        <f>IF(ISBLANK('A1'!G154),"",'A1'!G154)</f>
        <v/>
      </c>
      <c r="C154" s="340" t="str">
        <f>IF(ISBLANK('A2'!N154),"",'A2'!N154)</f>
        <v/>
      </c>
      <c r="D154" s="261"/>
      <c r="E154" s="262"/>
      <c r="F154" s="262"/>
      <c r="G154" s="262"/>
      <c r="H154" s="262"/>
      <c r="I154" s="262"/>
      <c r="J154" s="264"/>
      <c r="K154" s="633"/>
      <c r="L154" s="265"/>
      <c r="M154" s="263"/>
      <c r="N154" s="263"/>
      <c r="O154" s="263"/>
      <c r="P154" s="263"/>
      <c r="Q154" s="264"/>
      <c r="R154" s="262"/>
      <c r="S154" s="262"/>
      <c r="T154" s="262"/>
      <c r="U154" s="265"/>
      <c r="W154" s="216">
        <f t="shared" si="17"/>
        <v>0</v>
      </c>
      <c r="X154" s="212">
        <f t="shared" si="18"/>
        <v>0</v>
      </c>
      <c r="Y154" s="212">
        <f t="shared" si="19"/>
        <v>0</v>
      </c>
      <c r="Z154" s="217">
        <f t="shared" si="20"/>
        <v>0</v>
      </c>
      <c r="AB154" s="216">
        <f t="shared" si="21"/>
        <v>0</v>
      </c>
      <c r="AC154" s="212">
        <f t="shared" si="22"/>
        <v>0</v>
      </c>
      <c r="AD154" s="212">
        <f t="shared" si="23"/>
        <v>0</v>
      </c>
      <c r="AE154" s="217">
        <f t="shared" si="24"/>
        <v>0</v>
      </c>
    </row>
    <row r="155" spans="1:31" ht="15" customHeight="1" x14ac:dyDescent="0.25">
      <c r="A155" s="204" t="str">
        <f>IF(ISBLANK('A1'!B155),"",IF(ISBLANK('A1'!D155),'A1'!A155&amp;"-"&amp;'A1'!B155,'A1'!A155&amp;"-"&amp;'A1'!B155&amp;"; "&amp;'A1'!D155))</f>
        <v/>
      </c>
      <c r="B155" s="207" t="str">
        <f>IF(ISBLANK('A1'!G155),"",'A1'!G155)</f>
        <v/>
      </c>
      <c r="C155" s="340" t="str">
        <f>IF(ISBLANK('A2'!N155),"",'A2'!N155)</f>
        <v/>
      </c>
      <c r="D155" s="261"/>
      <c r="E155" s="262"/>
      <c r="F155" s="262"/>
      <c r="G155" s="262"/>
      <c r="H155" s="262"/>
      <c r="I155" s="262"/>
      <c r="J155" s="264"/>
      <c r="K155" s="633"/>
      <c r="L155" s="265"/>
      <c r="M155" s="263"/>
      <c r="N155" s="263"/>
      <c r="O155" s="263"/>
      <c r="P155" s="263"/>
      <c r="Q155" s="264"/>
      <c r="R155" s="262"/>
      <c r="S155" s="262"/>
      <c r="T155" s="262"/>
      <c r="U155" s="265"/>
      <c r="W155" s="216">
        <f t="shared" si="17"/>
        <v>0</v>
      </c>
      <c r="X155" s="212">
        <f t="shared" si="18"/>
        <v>0</v>
      </c>
      <c r="Y155" s="212">
        <f t="shared" si="19"/>
        <v>0</v>
      </c>
      <c r="Z155" s="217">
        <f t="shared" si="20"/>
        <v>0</v>
      </c>
      <c r="AB155" s="216">
        <f t="shared" si="21"/>
        <v>0</v>
      </c>
      <c r="AC155" s="212">
        <f t="shared" si="22"/>
        <v>0</v>
      </c>
      <c r="AD155" s="212">
        <f t="shared" si="23"/>
        <v>0</v>
      </c>
      <c r="AE155" s="217">
        <f t="shared" si="24"/>
        <v>0</v>
      </c>
    </row>
    <row r="156" spans="1:31" ht="15" customHeight="1" x14ac:dyDescent="0.25">
      <c r="A156" s="204" t="str">
        <f>IF(ISBLANK('A1'!B156),"",IF(ISBLANK('A1'!D156),'A1'!A156&amp;"-"&amp;'A1'!B156,'A1'!A156&amp;"-"&amp;'A1'!B156&amp;"; "&amp;'A1'!D156))</f>
        <v/>
      </c>
      <c r="B156" s="207" t="str">
        <f>IF(ISBLANK('A1'!G156),"",'A1'!G156)</f>
        <v/>
      </c>
      <c r="C156" s="340" t="str">
        <f>IF(ISBLANK('A2'!N156),"",'A2'!N156)</f>
        <v/>
      </c>
      <c r="D156" s="261"/>
      <c r="E156" s="262"/>
      <c r="F156" s="262"/>
      <c r="G156" s="262"/>
      <c r="H156" s="262"/>
      <c r="I156" s="262"/>
      <c r="J156" s="264"/>
      <c r="K156" s="633"/>
      <c r="L156" s="265"/>
      <c r="M156" s="263"/>
      <c r="N156" s="263"/>
      <c r="O156" s="263"/>
      <c r="P156" s="263"/>
      <c r="Q156" s="264"/>
      <c r="R156" s="262"/>
      <c r="S156" s="262"/>
      <c r="T156" s="262"/>
      <c r="U156" s="265"/>
      <c r="W156" s="216">
        <f t="shared" si="17"/>
        <v>0</v>
      </c>
      <c r="X156" s="212">
        <f t="shared" si="18"/>
        <v>0</v>
      </c>
      <c r="Y156" s="212">
        <f t="shared" si="19"/>
        <v>0</v>
      </c>
      <c r="Z156" s="217">
        <f t="shared" si="20"/>
        <v>0</v>
      </c>
      <c r="AB156" s="216">
        <f t="shared" si="21"/>
        <v>0</v>
      </c>
      <c r="AC156" s="212">
        <f t="shared" si="22"/>
        <v>0</v>
      </c>
      <c r="AD156" s="212">
        <f t="shared" si="23"/>
        <v>0</v>
      </c>
      <c r="AE156" s="217">
        <f t="shared" si="24"/>
        <v>0</v>
      </c>
    </row>
    <row r="157" spans="1:31" ht="15" customHeight="1" x14ac:dyDescent="0.25">
      <c r="A157" s="204" t="str">
        <f>IF(ISBLANK('A1'!B157),"",IF(ISBLANK('A1'!D157),'A1'!A157&amp;"-"&amp;'A1'!B157,'A1'!A157&amp;"-"&amp;'A1'!B157&amp;"; "&amp;'A1'!D157))</f>
        <v/>
      </c>
      <c r="B157" s="207" t="str">
        <f>IF(ISBLANK('A1'!G157),"",'A1'!G157)</f>
        <v/>
      </c>
      <c r="C157" s="340" t="str">
        <f>IF(ISBLANK('A2'!N157),"",'A2'!N157)</f>
        <v/>
      </c>
      <c r="D157" s="261"/>
      <c r="E157" s="262"/>
      <c r="F157" s="262"/>
      <c r="G157" s="262"/>
      <c r="H157" s="262"/>
      <c r="I157" s="262"/>
      <c r="J157" s="264"/>
      <c r="K157" s="633"/>
      <c r="L157" s="265"/>
      <c r="M157" s="263"/>
      <c r="N157" s="263"/>
      <c r="O157" s="263"/>
      <c r="P157" s="263"/>
      <c r="Q157" s="264"/>
      <c r="R157" s="262"/>
      <c r="S157" s="262"/>
      <c r="T157" s="262"/>
      <c r="U157" s="265"/>
      <c r="W157" s="216">
        <f t="shared" si="17"/>
        <v>0</v>
      </c>
      <c r="X157" s="212">
        <f t="shared" si="18"/>
        <v>0</v>
      </c>
      <c r="Y157" s="212">
        <f t="shared" si="19"/>
        <v>0</v>
      </c>
      <c r="Z157" s="217">
        <f t="shared" si="20"/>
        <v>0</v>
      </c>
      <c r="AB157" s="216">
        <f t="shared" si="21"/>
        <v>0</v>
      </c>
      <c r="AC157" s="212">
        <f t="shared" si="22"/>
        <v>0</v>
      </c>
      <c r="AD157" s="212">
        <f t="shared" si="23"/>
        <v>0</v>
      </c>
      <c r="AE157" s="217">
        <f t="shared" si="24"/>
        <v>0</v>
      </c>
    </row>
    <row r="158" spans="1:31" ht="15" customHeight="1" x14ac:dyDescent="0.25">
      <c r="A158" s="204" t="str">
        <f>IF(ISBLANK('A1'!B158),"",IF(ISBLANK('A1'!D158),'A1'!A158&amp;"-"&amp;'A1'!B158,'A1'!A158&amp;"-"&amp;'A1'!B158&amp;"; "&amp;'A1'!D158))</f>
        <v/>
      </c>
      <c r="B158" s="207" t="str">
        <f>IF(ISBLANK('A1'!G158),"",'A1'!G158)</f>
        <v/>
      </c>
      <c r="C158" s="340" t="str">
        <f>IF(ISBLANK('A2'!N158),"",'A2'!N158)</f>
        <v/>
      </c>
      <c r="D158" s="261"/>
      <c r="E158" s="262"/>
      <c r="F158" s="262"/>
      <c r="G158" s="262"/>
      <c r="H158" s="262"/>
      <c r="I158" s="262"/>
      <c r="J158" s="264"/>
      <c r="K158" s="633"/>
      <c r="L158" s="265"/>
      <c r="M158" s="263"/>
      <c r="N158" s="263"/>
      <c r="O158" s="263"/>
      <c r="P158" s="263"/>
      <c r="Q158" s="264"/>
      <c r="R158" s="262"/>
      <c r="S158" s="262"/>
      <c r="T158" s="262"/>
      <c r="U158" s="265"/>
      <c r="W158" s="216">
        <f t="shared" si="17"/>
        <v>0</v>
      </c>
      <c r="X158" s="212">
        <f t="shared" si="18"/>
        <v>0</v>
      </c>
      <c r="Y158" s="212">
        <f t="shared" si="19"/>
        <v>0</v>
      </c>
      <c r="Z158" s="217">
        <f t="shared" si="20"/>
        <v>0</v>
      </c>
      <c r="AB158" s="216">
        <f t="shared" si="21"/>
        <v>0</v>
      </c>
      <c r="AC158" s="212">
        <f t="shared" si="22"/>
        <v>0</v>
      </c>
      <c r="AD158" s="212">
        <f t="shared" si="23"/>
        <v>0</v>
      </c>
      <c r="AE158" s="217">
        <f t="shared" si="24"/>
        <v>0</v>
      </c>
    </row>
    <row r="159" spans="1:31" ht="15" customHeight="1" x14ac:dyDescent="0.25">
      <c r="A159" s="204" t="str">
        <f>IF(ISBLANK('A1'!B159),"",IF(ISBLANK('A1'!D159),'A1'!A159&amp;"-"&amp;'A1'!B159,'A1'!A159&amp;"-"&amp;'A1'!B159&amp;"; "&amp;'A1'!D159))</f>
        <v/>
      </c>
      <c r="B159" s="207" t="str">
        <f>IF(ISBLANK('A1'!G159),"",'A1'!G159)</f>
        <v/>
      </c>
      <c r="C159" s="340" t="str">
        <f>IF(ISBLANK('A2'!N159),"",'A2'!N159)</f>
        <v/>
      </c>
      <c r="D159" s="261"/>
      <c r="E159" s="262"/>
      <c r="F159" s="262"/>
      <c r="G159" s="262"/>
      <c r="H159" s="262"/>
      <c r="I159" s="262"/>
      <c r="J159" s="264"/>
      <c r="K159" s="633"/>
      <c r="L159" s="265"/>
      <c r="M159" s="263"/>
      <c r="N159" s="263"/>
      <c r="O159" s="263"/>
      <c r="P159" s="263"/>
      <c r="Q159" s="264"/>
      <c r="R159" s="262"/>
      <c r="S159" s="262"/>
      <c r="T159" s="262"/>
      <c r="U159" s="265"/>
      <c r="W159" s="216">
        <f t="shared" si="17"/>
        <v>0</v>
      </c>
      <c r="X159" s="212">
        <f t="shared" si="18"/>
        <v>0</v>
      </c>
      <c r="Y159" s="212">
        <f t="shared" si="19"/>
        <v>0</v>
      </c>
      <c r="Z159" s="217">
        <f t="shared" si="20"/>
        <v>0</v>
      </c>
      <c r="AB159" s="216">
        <f t="shared" si="21"/>
        <v>0</v>
      </c>
      <c r="AC159" s="212">
        <f t="shared" si="22"/>
        <v>0</v>
      </c>
      <c r="AD159" s="212">
        <f t="shared" si="23"/>
        <v>0</v>
      </c>
      <c r="AE159" s="217">
        <f t="shared" si="24"/>
        <v>0</v>
      </c>
    </row>
    <row r="160" spans="1:31" ht="15" customHeight="1" x14ac:dyDescent="0.25">
      <c r="A160" s="204" t="str">
        <f>IF(ISBLANK('A1'!B160),"",IF(ISBLANK('A1'!D160),'A1'!A160&amp;"-"&amp;'A1'!B160,'A1'!A160&amp;"-"&amp;'A1'!B160&amp;"; "&amp;'A1'!D160))</f>
        <v/>
      </c>
      <c r="B160" s="207" t="str">
        <f>IF(ISBLANK('A1'!G160),"",'A1'!G160)</f>
        <v/>
      </c>
      <c r="C160" s="340" t="str">
        <f>IF(ISBLANK('A2'!N160),"",'A2'!N160)</f>
        <v/>
      </c>
      <c r="D160" s="261"/>
      <c r="E160" s="262"/>
      <c r="F160" s="262"/>
      <c r="G160" s="262"/>
      <c r="H160" s="262"/>
      <c r="I160" s="262"/>
      <c r="J160" s="264"/>
      <c r="K160" s="633"/>
      <c r="L160" s="265"/>
      <c r="M160" s="263"/>
      <c r="N160" s="263"/>
      <c r="O160" s="263"/>
      <c r="P160" s="263"/>
      <c r="Q160" s="264"/>
      <c r="R160" s="262"/>
      <c r="S160" s="262"/>
      <c r="T160" s="262"/>
      <c r="U160" s="265"/>
      <c r="W160" s="216">
        <f t="shared" si="17"/>
        <v>0</v>
      </c>
      <c r="X160" s="212">
        <f t="shared" si="18"/>
        <v>0</v>
      </c>
      <c r="Y160" s="212">
        <f t="shared" si="19"/>
        <v>0</v>
      </c>
      <c r="Z160" s="217">
        <f t="shared" si="20"/>
        <v>0</v>
      </c>
      <c r="AB160" s="216">
        <f t="shared" si="21"/>
        <v>0</v>
      </c>
      <c r="AC160" s="212">
        <f t="shared" si="22"/>
        <v>0</v>
      </c>
      <c r="AD160" s="212">
        <f t="shared" si="23"/>
        <v>0</v>
      </c>
      <c r="AE160" s="217">
        <f t="shared" si="24"/>
        <v>0</v>
      </c>
    </row>
    <row r="161" spans="1:31" ht="15" customHeight="1" x14ac:dyDescent="0.25">
      <c r="A161" s="204" t="str">
        <f>IF(ISBLANK('A1'!B161),"",IF(ISBLANK('A1'!D161),'A1'!A161&amp;"-"&amp;'A1'!B161,'A1'!A161&amp;"-"&amp;'A1'!B161&amp;"; "&amp;'A1'!D161))</f>
        <v/>
      </c>
      <c r="B161" s="207" t="str">
        <f>IF(ISBLANK('A1'!G161),"",'A1'!G161)</f>
        <v/>
      </c>
      <c r="C161" s="340" t="str">
        <f>IF(ISBLANK('A2'!N161),"",'A2'!N161)</f>
        <v/>
      </c>
      <c r="D161" s="261"/>
      <c r="E161" s="262"/>
      <c r="F161" s="262"/>
      <c r="G161" s="262"/>
      <c r="H161" s="262"/>
      <c r="I161" s="262"/>
      <c r="J161" s="264"/>
      <c r="K161" s="633"/>
      <c r="L161" s="265"/>
      <c r="M161" s="263"/>
      <c r="N161" s="263"/>
      <c r="O161" s="263"/>
      <c r="P161" s="263"/>
      <c r="Q161" s="264"/>
      <c r="R161" s="262"/>
      <c r="S161" s="262"/>
      <c r="T161" s="262"/>
      <c r="U161" s="265"/>
      <c r="W161" s="216">
        <f t="shared" si="17"/>
        <v>0</v>
      </c>
      <c r="X161" s="212">
        <f t="shared" si="18"/>
        <v>0</v>
      </c>
      <c r="Y161" s="212">
        <f t="shared" si="19"/>
        <v>0</v>
      </c>
      <c r="Z161" s="217">
        <f t="shared" si="20"/>
        <v>0</v>
      </c>
      <c r="AB161" s="216">
        <f t="shared" si="21"/>
        <v>0</v>
      </c>
      <c r="AC161" s="212">
        <f t="shared" si="22"/>
        <v>0</v>
      </c>
      <c r="AD161" s="212">
        <f t="shared" si="23"/>
        <v>0</v>
      </c>
      <c r="AE161" s="217">
        <f t="shared" si="24"/>
        <v>0</v>
      </c>
    </row>
    <row r="162" spans="1:31" ht="15" customHeight="1" x14ac:dyDescent="0.25">
      <c r="A162" s="204" t="str">
        <f>IF(ISBLANK('A1'!B162),"",IF(ISBLANK('A1'!D162),'A1'!A162&amp;"-"&amp;'A1'!B162,'A1'!A162&amp;"-"&amp;'A1'!B162&amp;"; "&amp;'A1'!D162))</f>
        <v/>
      </c>
      <c r="B162" s="207" t="str">
        <f>IF(ISBLANK('A1'!G162),"",'A1'!G162)</f>
        <v/>
      </c>
      <c r="C162" s="340" t="str">
        <f>IF(ISBLANK('A2'!N162),"",'A2'!N162)</f>
        <v/>
      </c>
      <c r="D162" s="261"/>
      <c r="E162" s="262"/>
      <c r="F162" s="262"/>
      <c r="G162" s="262"/>
      <c r="H162" s="262"/>
      <c r="I162" s="262"/>
      <c r="J162" s="264"/>
      <c r="K162" s="633"/>
      <c r="L162" s="265"/>
      <c r="M162" s="263"/>
      <c r="N162" s="263"/>
      <c r="O162" s="263"/>
      <c r="P162" s="263"/>
      <c r="Q162" s="264"/>
      <c r="R162" s="262"/>
      <c r="S162" s="262"/>
      <c r="T162" s="262"/>
      <c r="U162" s="265"/>
      <c r="W162" s="216">
        <f t="shared" si="17"/>
        <v>0</v>
      </c>
      <c r="X162" s="212">
        <f t="shared" si="18"/>
        <v>0</v>
      </c>
      <c r="Y162" s="212">
        <f t="shared" si="19"/>
        <v>0</v>
      </c>
      <c r="Z162" s="217">
        <f t="shared" si="20"/>
        <v>0</v>
      </c>
      <c r="AB162" s="216">
        <f t="shared" si="21"/>
        <v>0</v>
      </c>
      <c r="AC162" s="212">
        <f t="shared" si="22"/>
        <v>0</v>
      </c>
      <c r="AD162" s="212">
        <f t="shared" si="23"/>
        <v>0</v>
      </c>
      <c r="AE162" s="217">
        <f t="shared" si="24"/>
        <v>0</v>
      </c>
    </row>
    <row r="163" spans="1:31" ht="15" customHeight="1" x14ac:dyDescent="0.25">
      <c r="A163" s="204" t="str">
        <f>IF(ISBLANK('A1'!B163),"",IF(ISBLANK('A1'!D163),'A1'!A163&amp;"-"&amp;'A1'!B163,'A1'!A163&amp;"-"&amp;'A1'!B163&amp;"; "&amp;'A1'!D163))</f>
        <v/>
      </c>
      <c r="B163" s="207" t="str">
        <f>IF(ISBLANK('A1'!G163),"",'A1'!G163)</f>
        <v/>
      </c>
      <c r="C163" s="340" t="str">
        <f>IF(ISBLANK('A2'!N163),"",'A2'!N163)</f>
        <v/>
      </c>
      <c r="D163" s="261"/>
      <c r="E163" s="262"/>
      <c r="F163" s="262"/>
      <c r="G163" s="262"/>
      <c r="H163" s="262"/>
      <c r="I163" s="262"/>
      <c r="J163" s="264"/>
      <c r="K163" s="633"/>
      <c r="L163" s="265"/>
      <c r="M163" s="263"/>
      <c r="N163" s="263"/>
      <c r="O163" s="263"/>
      <c r="P163" s="263"/>
      <c r="Q163" s="264"/>
      <c r="R163" s="262"/>
      <c r="S163" s="262"/>
      <c r="T163" s="262"/>
      <c r="U163" s="265"/>
      <c r="W163" s="216">
        <f t="shared" si="17"/>
        <v>0</v>
      </c>
      <c r="X163" s="212">
        <f t="shared" si="18"/>
        <v>0</v>
      </c>
      <c r="Y163" s="212">
        <f t="shared" si="19"/>
        <v>0</v>
      </c>
      <c r="Z163" s="217">
        <f t="shared" si="20"/>
        <v>0</v>
      </c>
      <c r="AB163" s="216">
        <f t="shared" si="21"/>
        <v>0</v>
      </c>
      <c r="AC163" s="212">
        <f t="shared" si="22"/>
        <v>0</v>
      </c>
      <c r="AD163" s="212">
        <f t="shared" si="23"/>
        <v>0</v>
      </c>
      <c r="AE163" s="217">
        <f t="shared" si="24"/>
        <v>0</v>
      </c>
    </row>
    <row r="164" spans="1:31" ht="15" customHeight="1" x14ac:dyDescent="0.25">
      <c r="A164" s="204" t="str">
        <f>IF(ISBLANK('A1'!B164),"",IF(ISBLANK('A1'!D164),'A1'!A164&amp;"-"&amp;'A1'!B164,'A1'!A164&amp;"-"&amp;'A1'!B164&amp;"; "&amp;'A1'!D164))</f>
        <v/>
      </c>
      <c r="B164" s="207" t="str">
        <f>IF(ISBLANK('A1'!G164),"",'A1'!G164)</f>
        <v/>
      </c>
      <c r="C164" s="340" t="str">
        <f>IF(ISBLANK('A2'!N164),"",'A2'!N164)</f>
        <v/>
      </c>
      <c r="D164" s="261"/>
      <c r="E164" s="262"/>
      <c r="F164" s="262"/>
      <c r="G164" s="262"/>
      <c r="H164" s="262"/>
      <c r="I164" s="262"/>
      <c r="J164" s="264"/>
      <c r="K164" s="633"/>
      <c r="L164" s="265"/>
      <c r="M164" s="263"/>
      <c r="N164" s="263"/>
      <c r="O164" s="263"/>
      <c r="P164" s="263"/>
      <c r="Q164" s="264"/>
      <c r="R164" s="262"/>
      <c r="S164" s="262"/>
      <c r="T164" s="262"/>
      <c r="U164" s="265"/>
      <c r="W164" s="216">
        <f t="shared" si="17"/>
        <v>0</v>
      </c>
      <c r="X164" s="212">
        <f t="shared" si="18"/>
        <v>0</v>
      </c>
      <c r="Y164" s="212">
        <f t="shared" si="19"/>
        <v>0</v>
      </c>
      <c r="Z164" s="217">
        <f t="shared" si="20"/>
        <v>0</v>
      </c>
      <c r="AB164" s="216">
        <f t="shared" si="21"/>
        <v>0</v>
      </c>
      <c r="AC164" s="212">
        <f t="shared" si="22"/>
        <v>0</v>
      </c>
      <c r="AD164" s="212">
        <f t="shared" si="23"/>
        <v>0</v>
      </c>
      <c r="AE164" s="217">
        <f t="shared" si="24"/>
        <v>0</v>
      </c>
    </row>
    <row r="165" spans="1:31" ht="15" customHeight="1" x14ac:dyDescent="0.25">
      <c r="A165" s="204" t="str">
        <f>IF(ISBLANK('A1'!B165),"",IF(ISBLANK('A1'!D165),'A1'!A165&amp;"-"&amp;'A1'!B165,'A1'!A165&amp;"-"&amp;'A1'!B165&amp;"; "&amp;'A1'!D165))</f>
        <v/>
      </c>
      <c r="B165" s="207" t="str">
        <f>IF(ISBLANK('A1'!G165),"",'A1'!G165)</f>
        <v/>
      </c>
      <c r="C165" s="340" t="str">
        <f>IF(ISBLANK('A2'!N165),"",'A2'!N165)</f>
        <v/>
      </c>
      <c r="D165" s="261"/>
      <c r="E165" s="262"/>
      <c r="F165" s="262"/>
      <c r="G165" s="262"/>
      <c r="H165" s="262"/>
      <c r="I165" s="262"/>
      <c r="J165" s="264"/>
      <c r="K165" s="633"/>
      <c r="L165" s="265"/>
      <c r="M165" s="263"/>
      <c r="N165" s="263"/>
      <c r="O165" s="263"/>
      <c r="P165" s="263"/>
      <c r="Q165" s="264"/>
      <c r="R165" s="262"/>
      <c r="S165" s="262"/>
      <c r="T165" s="262"/>
      <c r="U165" s="265"/>
      <c r="W165" s="216">
        <f t="shared" si="17"/>
        <v>0</v>
      </c>
      <c r="X165" s="212">
        <f t="shared" si="18"/>
        <v>0</v>
      </c>
      <c r="Y165" s="212">
        <f t="shared" si="19"/>
        <v>0</v>
      </c>
      <c r="Z165" s="217">
        <f t="shared" si="20"/>
        <v>0</v>
      </c>
      <c r="AB165" s="216">
        <f t="shared" si="21"/>
        <v>0</v>
      </c>
      <c r="AC165" s="212">
        <f t="shared" si="22"/>
        <v>0</v>
      </c>
      <c r="AD165" s="212">
        <f t="shared" si="23"/>
        <v>0</v>
      </c>
      <c r="AE165" s="217">
        <f t="shared" si="24"/>
        <v>0</v>
      </c>
    </row>
    <row r="166" spans="1:31" ht="15" customHeight="1" x14ac:dyDescent="0.25">
      <c r="A166" s="204" t="str">
        <f>IF(ISBLANK('A1'!B166),"",IF(ISBLANK('A1'!D166),'A1'!A166&amp;"-"&amp;'A1'!B166,'A1'!A166&amp;"-"&amp;'A1'!B166&amp;"; "&amp;'A1'!D166))</f>
        <v/>
      </c>
      <c r="B166" s="207" t="str">
        <f>IF(ISBLANK('A1'!G166),"",'A1'!G166)</f>
        <v/>
      </c>
      <c r="C166" s="340" t="str">
        <f>IF(ISBLANK('A2'!N166),"",'A2'!N166)</f>
        <v/>
      </c>
      <c r="D166" s="261"/>
      <c r="E166" s="262"/>
      <c r="F166" s="262"/>
      <c r="G166" s="262"/>
      <c r="H166" s="262"/>
      <c r="I166" s="262"/>
      <c r="J166" s="264"/>
      <c r="K166" s="633"/>
      <c r="L166" s="265"/>
      <c r="M166" s="263"/>
      <c r="N166" s="263"/>
      <c r="O166" s="263"/>
      <c r="P166" s="263"/>
      <c r="Q166" s="264"/>
      <c r="R166" s="262"/>
      <c r="S166" s="262"/>
      <c r="T166" s="262"/>
      <c r="U166" s="265"/>
      <c r="W166" s="216">
        <f t="shared" si="17"/>
        <v>0</v>
      </c>
      <c r="X166" s="212">
        <f t="shared" si="18"/>
        <v>0</v>
      </c>
      <c r="Y166" s="212">
        <f t="shared" si="19"/>
        <v>0</v>
      </c>
      <c r="Z166" s="217">
        <f t="shared" si="20"/>
        <v>0</v>
      </c>
      <c r="AB166" s="216">
        <f t="shared" si="21"/>
        <v>0</v>
      </c>
      <c r="AC166" s="212">
        <f t="shared" si="22"/>
        <v>0</v>
      </c>
      <c r="AD166" s="212">
        <f t="shared" si="23"/>
        <v>0</v>
      </c>
      <c r="AE166" s="217">
        <f t="shared" si="24"/>
        <v>0</v>
      </c>
    </row>
    <row r="167" spans="1:31" ht="15" customHeight="1" x14ac:dyDescent="0.25">
      <c r="A167" s="204" t="str">
        <f>IF(ISBLANK('A1'!B167),"",IF(ISBLANK('A1'!D167),'A1'!A167&amp;"-"&amp;'A1'!B167,'A1'!A167&amp;"-"&amp;'A1'!B167&amp;"; "&amp;'A1'!D167))</f>
        <v/>
      </c>
      <c r="B167" s="207" t="str">
        <f>IF(ISBLANK('A1'!G167),"",'A1'!G167)</f>
        <v/>
      </c>
      <c r="C167" s="340" t="str">
        <f>IF(ISBLANK('A2'!N167),"",'A2'!N167)</f>
        <v/>
      </c>
      <c r="D167" s="261"/>
      <c r="E167" s="262"/>
      <c r="F167" s="262"/>
      <c r="G167" s="262"/>
      <c r="H167" s="262"/>
      <c r="I167" s="262"/>
      <c r="J167" s="264"/>
      <c r="K167" s="633"/>
      <c r="L167" s="265"/>
      <c r="M167" s="263"/>
      <c r="N167" s="263"/>
      <c r="O167" s="263"/>
      <c r="P167" s="263"/>
      <c r="Q167" s="264"/>
      <c r="R167" s="262"/>
      <c r="S167" s="262"/>
      <c r="T167" s="262"/>
      <c r="U167" s="265"/>
      <c r="W167" s="216">
        <f t="shared" si="17"/>
        <v>0</v>
      </c>
      <c r="X167" s="212">
        <f t="shared" si="18"/>
        <v>0</v>
      </c>
      <c r="Y167" s="212">
        <f t="shared" si="19"/>
        <v>0</v>
      </c>
      <c r="Z167" s="217">
        <f t="shared" si="20"/>
        <v>0</v>
      </c>
      <c r="AB167" s="216">
        <f t="shared" si="21"/>
        <v>0</v>
      </c>
      <c r="AC167" s="212">
        <f t="shared" si="22"/>
        <v>0</v>
      </c>
      <c r="AD167" s="212">
        <f t="shared" si="23"/>
        <v>0</v>
      </c>
      <c r="AE167" s="217">
        <f t="shared" si="24"/>
        <v>0</v>
      </c>
    </row>
    <row r="168" spans="1:31" ht="15" customHeight="1" x14ac:dyDescent="0.25">
      <c r="A168" s="204" t="str">
        <f>IF(ISBLANK('A1'!B168),"",IF(ISBLANK('A1'!D168),'A1'!A168&amp;"-"&amp;'A1'!B168,'A1'!A168&amp;"-"&amp;'A1'!B168&amp;"; "&amp;'A1'!D168))</f>
        <v/>
      </c>
      <c r="B168" s="207" t="str">
        <f>IF(ISBLANK('A1'!G168),"",'A1'!G168)</f>
        <v/>
      </c>
      <c r="C168" s="340" t="str">
        <f>IF(ISBLANK('A2'!N168),"",'A2'!N168)</f>
        <v/>
      </c>
      <c r="D168" s="261"/>
      <c r="E168" s="262"/>
      <c r="F168" s="262"/>
      <c r="G168" s="262"/>
      <c r="H168" s="262"/>
      <c r="I168" s="262"/>
      <c r="J168" s="264"/>
      <c r="K168" s="633"/>
      <c r="L168" s="265"/>
      <c r="M168" s="263"/>
      <c r="N168" s="263"/>
      <c r="O168" s="263"/>
      <c r="P168" s="263"/>
      <c r="Q168" s="264"/>
      <c r="R168" s="262"/>
      <c r="S168" s="262"/>
      <c r="T168" s="262"/>
      <c r="U168" s="265"/>
      <c r="W168" s="216">
        <f t="shared" si="17"/>
        <v>0</v>
      </c>
      <c r="X168" s="212">
        <f t="shared" si="18"/>
        <v>0</v>
      </c>
      <c r="Y168" s="212">
        <f t="shared" si="19"/>
        <v>0</v>
      </c>
      <c r="Z168" s="217">
        <f t="shared" si="20"/>
        <v>0</v>
      </c>
      <c r="AB168" s="216">
        <f t="shared" si="21"/>
        <v>0</v>
      </c>
      <c r="AC168" s="212">
        <f t="shared" si="22"/>
        <v>0</v>
      </c>
      <c r="AD168" s="212">
        <f t="shared" si="23"/>
        <v>0</v>
      </c>
      <c r="AE168" s="217">
        <f t="shared" si="24"/>
        <v>0</v>
      </c>
    </row>
    <row r="169" spans="1:31" ht="15" customHeight="1" x14ac:dyDescent="0.25">
      <c r="A169" s="204" t="str">
        <f>IF(ISBLANK('A1'!B169),"",IF(ISBLANK('A1'!D169),'A1'!A169&amp;"-"&amp;'A1'!B169,'A1'!A169&amp;"-"&amp;'A1'!B169&amp;"; "&amp;'A1'!D169))</f>
        <v/>
      </c>
      <c r="B169" s="207" t="str">
        <f>IF(ISBLANK('A1'!G169),"",'A1'!G169)</f>
        <v/>
      </c>
      <c r="C169" s="340" t="str">
        <f>IF(ISBLANK('A2'!N169),"",'A2'!N169)</f>
        <v/>
      </c>
      <c r="D169" s="261"/>
      <c r="E169" s="262"/>
      <c r="F169" s="262"/>
      <c r="G169" s="262"/>
      <c r="H169" s="262"/>
      <c r="I169" s="262"/>
      <c r="J169" s="264"/>
      <c r="K169" s="633"/>
      <c r="L169" s="265"/>
      <c r="M169" s="263"/>
      <c r="N169" s="263"/>
      <c r="O169" s="263"/>
      <c r="P169" s="263"/>
      <c r="Q169" s="264"/>
      <c r="R169" s="262"/>
      <c r="S169" s="262"/>
      <c r="T169" s="262"/>
      <c r="U169" s="265"/>
      <c r="W169" s="216">
        <f t="shared" si="17"/>
        <v>0</v>
      </c>
      <c r="X169" s="212">
        <f t="shared" si="18"/>
        <v>0</v>
      </c>
      <c r="Y169" s="212">
        <f t="shared" si="19"/>
        <v>0</v>
      </c>
      <c r="Z169" s="217">
        <f t="shared" si="20"/>
        <v>0</v>
      </c>
      <c r="AB169" s="216">
        <f t="shared" si="21"/>
        <v>0</v>
      </c>
      <c r="AC169" s="212">
        <f t="shared" si="22"/>
        <v>0</v>
      </c>
      <c r="AD169" s="212">
        <f t="shared" si="23"/>
        <v>0</v>
      </c>
      <c r="AE169" s="217">
        <f t="shared" si="24"/>
        <v>0</v>
      </c>
    </row>
    <row r="170" spans="1:31" ht="15" customHeight="1" x14ac:dyDescent="0.25">
      <c r="A170" s="204" t="str">
        <f>IF(ISBLANK('A1'!B170),"",IF(ISBLANK('A1'!D170),'A1'!A170&amp;"-"&amp;'A1'!B170,'A1'!A170&amp;"-"&amp;'A1'!B170&amp;"; "&amp;'A1'!D170))</f>
        <v/>
      </c>
      <c r="B170" s="207" t="str">
        <f>IF(ISBLANK('A1'!G170),"",'A1'!G170)</f>
        <v/>
      </c>
      <c r="C170" s="340" t="str">
        <f>IF(ISBLANK('A2'!N170),"",'A2'!N170)</f>
        <v/>
      </c>
      <c r="D170" s="261"/>
      <c r="E170" s="262"/>
      <c r="F170" s="262"/>
      <c r="G170" s="262"/>
      <c r="H170" s="262"/>
      <c r="I170" s="262"/>
      <c r="J170" s="264"/>
      <c r="K170" s="633"/>
      <c r="L170" s="265"/>
      <c r="M170" s="263"/>
      <c r="N170" s="263"/>
      <c r="O170" s="263"/>
      <c r="P170" s="263"/>
      <c r="Q170" s="264"/>
      <c r="R170" s="262"/>
      <c r="S170" s="262"/>
      <c r="T170" s="262"/>
      <c r="U170" s="265"/>
      <c r="W170" s="216">
        <f t="shared" si="17"/>
        <v>0</v>
      </c>
      <c r="X170" s="212">
        <f t="shared" si="18"/>
        <v>0</v>
      </c>
      <c r="Y170" s="212">
        <f t="shared" si="19"/>
        <v>0</v>
      </c>
      <c r="Z170" s="217">
        <f t="shared" si="20"/>
        <v>0</v>
      </c>
      <c r="AB170" s="216">
        <f t="shared" si="21"/>
        <v>0</v>
      </c>
      <c r="AC170" s="212">
        <f t="shared" si="22"/>
        <v>0</v>
      </c>
      <c r="AD170" s="212">
        <f t="shared" si="23"/>
        <v>0</v>
      </c>
      <c r="AE170" s="217">
        <f t="shared" si="24"/>
        <v>0</v>
      </c>
    </row>
    <row r="171" spans="1:31" ht="15" customHeight="1" x14ac:dyDescent="0.25">
      <c r="A171" s="204" t="str">
        <f>IF(ISBLANK('A1'!B171),"",IF(ISBLANK('A1'!D171),'A1'!A171&amp;"-"&amp;'A1'!B171,'A1'!A171&amp;"-"&amp;'A1'!B171&amp;"; "&amp;'A1'!D171))</f>
        <v/>
      </c>
      <c r="B171" s="207" t="str">
        <f>IF(ISBLANK('A1'!G171),"",'A1'!G171)</f>
        <v/>
      </c>
      <c r="C171" s="340" t="str">
        <f>IF(ISBLANK('A2'!N171),"",'A2'!N171)</f>
        <v/>
      </c>
      <c r="D171" s="261"/>
      <c r="E171" s="262"/>
      <c r="F171" s="262"/>
      <c r="G171" s="262"/>
      <c r="H171" s="262"/>
      <c r="I171" s="262"/>
      <c r="J171" s="264"/>
      <c r="K171" s="633"/>
      <c r="L171" s="265"/>
      <c r="M171" s="263"/>
      <c r="N171" s="263"/>
      <c r="O171" s="263"/>
      <c r="P171" s="263"/>
      <c r="Q171" s="264"/>
      <c r="R171" s="262"/>
      <c r="S171" s="262"/>
      <c r="T171" s="262"/>
      <c r="U171" s="265"/>
      <c r="W171" s="216">
        <f t="shared" si="17"/>
        <v>0</v>
      </c>
      <c r="X171" s="212">
        <f t="shared" si="18"/>
        <v>0</v>
      </c>
      <c r="Y171" s="212">
        <f t="shared" si="19"/>
        <v>0</v>
      </c>
      <c r="Z171" s="217">
        <f t="shared" si="20"/>
        <v>0</v>
      </c>
      <c r="AB171" s="216">
        <f t="shared" si="21"/>
        <v>0</v>
      </c>
      <c r="AC171" s="212">
        <f t="shared" si="22"/>
        <v>0</v>
      </c>
      <c r="AD171" s="212">
        <f t="shared" si="23"/>
        <v>0</v>
      </c>
      <c r="AE171" s="217">
        <f t="shared" si="24"/>
        <v>0</v>
      </c>
    </row>
    <row r="172" spans="1:31" ht="15" customHeight="1" x14ac:dyDescent="0.25">
      <c r="A172" s="204" t="str">
        <f>IF(ISBLANK('A1'!B172),"",IF(ISBLANK('A1'!D172),'A1'!A172&amp;"-"&amp;'A1'!B172,'A1'!A172&amp;"-"&amp;'A1'!B172&amp;"; "&amp;'A1'!D172))</f>
        <v/>
      </c>
      <c r="B172" s="207" t="str">
        <f>IF(ISBLANK('A1'!G172),"",'A1'!G172)</f>
        <v/>
      </c>
      <c r="C172" s="340" t="str">
        <f>IF(ISBLANK('A2'!N172),"",'A2'!N172)</f>
        <v/>
      </c>
      <c r="D172" s="261"/>
      <c r="E172" s="262"/>
      <c r="F172" s="262"/>
      <c r="G172" s="262"/>
      <c r="H172" s="262"/>
      <c r="I172" s="262"/>
      <c r="J172" s="264"/>
      <c r="K172" s="633"/>
      <c r="L172" s="265"/>
      <c r="M172" s="263"/>
      <c r="N172" s="263"/>
      <c r="O172" s="263"/>
      <c r="P172" s="263"/>
      <c r="Q172" s="264"/>
      <c r="R172" s="262"/>
      <c r="S172" s="262"/>
      <c r="T172" s="262"/>
      <c r="U172" s="265"/>
      <c r="W172" s="216">
        <f t="shared" si="17"/>
        <v>0</v>
      </c>
      <c r="X172" s="212">
        <f t="shared" si="18"/>
        <v>0</v>
      </c>
      <c r="Y172" s="212">
        <f t="shared" si="19"/>
        <v>0</v>
      </c>
      <c r="Z172" s="217">
        <f t="shared" si="20"/>
        <v>0</v>
      </c>
      <c r="AB172" s="216">
        <f t="shared" si="21"/>
        <v>0</v>
      </c>
      <c r="AC172" s="212">
        <f t="shared" si="22"/>
        <v>0</v>
      </c>
      <c r="AD172" s="212">
        <f t="shared" si="23"/>
        <v>0</v>
      </c>
      <c r="AE172" s="217">
        <f t="shared" si="24"/>
        <v>0</v>
      </c>
    </row>
    <row r="173" spans="1:31" ht="15" customHeight="1" x14ac:dyDescent="0.25">
      <c r="A173" s="204" t="str">
        <f>IF(ISBLANK('A1'!B173),"",IF(ISBLANK('A1'!D173),'A1'!A173&amp;"-"&amp;'A1'!B173,'A1'!A173&amp;"-"&amp;'A1'!B173&amp;"; "&amp;'A1'!D173))</f>
        <v/>
      </c>
      <c r="B173" s="207" t="str">
        <f>IF(ISBLANK('A1'!G173),"",'A1'!G173)</f>
        <v/>
      </c>
      <c r="C173" s="340" t="str">
        <f>IF(ISBLANK('A2'!N173),"",'A2'!N173)</f>
        <v/>
      </c>
      <c r="D173" s="261"/>
      <c r="E173" s="262"/>
      <c r="F173" s="262"/>
      <c r="G173" s="262"/>
      <c r="H173" s="262"/>
      <c r="I173" s="262"/>
      <c r="J173" s="264"/>
      <c r="K173" s="633"/>
      <c r="L173" s="265"/>
      <c r="M173" s="263"/>
      <c r="N173" s="263"/>
      <c r="O173" s="263"/>
      <c r="P173" s="263"/>
      <c r="Q173" s="264"/>
      <c r="R173" s="262"/>
      <c r="S173" s="262"/>
      <c r="T173" s="262"/>
      <c r="U173" s="265"/>
      <c r="W173" s="216">
        <f t="shared" si="17"/>
        <v>0</v>
      </c>
      <c r="X173" s="212">
        <f t="shared" si="18"/>
        <v>0</v>
      </c>
      <c r="Y173" s="212">
        <f t="shared" si="19"/>
        <v>0</v>
      </c>
      <c r="Z173" s="217">
        <f t="shared" si="20"/>
        <v>0</v>
      </c>
      <c r="AB173" s="216">
        <f t="shared" si="21"/>
        <v>0</v>
      </c>
      <c r="AC173" s="212">
        <f t="shared" si="22"/>
        <v>0</v>
      </c>
      <c r="AD173" s="212">
        <f t="shared" si="23"/>
        <v>0</v>
      </c>
      <c r="AE173" s="217">
        <f t="shared" si="24"/>
        <v>0</v>
      </c>
    </row>
    <row r="174" spans="1:31" ht="15" customHeight="1" x14ac:dyDescent="0.25">
      <c r="A174" s="204" t="str">
        <f>IF(ISBLANK('A1'!B174),"",IF(ISBLANK('A1'!D174),'A1'!A174&amp;"-"&amp;'A1'!B174,'A1'!A174&amp;"-"&amp;'A1'!B174&amp;"; "&amp;'A1'!D174))</f>
        <v/>
      </c>
      <c r="B174" s="207" t="str">
        <f>IF(ISBLANK('A1'!G174),"",'A1'!G174)</f>
        <v/>
      </c>
      <c r="C174" s="340" t="str">
        <f>IF(ISBLANK('A2'!N174),"",'A2'!N174)</f>
        <v/>
      </c>
      <c r="D174" s="261"/>
      <c r="E174" s="262"/>
      <c r="F174" s="262"/>
      <c r="G174" s="262"/>
      <c r="H174" s="262"/>
      <c r="I174" s="262"/>
      <c r="J174" s="264"/>
      <c r="K174" s="633"/>
      <c r="L174" s="265"/>
      <c r="M174" s="263"/>
      <c r="N174" s="263"/>
      <c r="O174" s="263"/>
      <c r="P174" s="263"/>
      <c r="Q174" s="264"/>
      <c r="R174" s="262"/>
      <c r="S174" s="262"/>
      <c r="T174" s="262"/>
      <c r="U174" s="265"/>
      <c r="W174" s="216">
        <f t="shared" si="17"/>
        <v>0</v>
      </c>
      <c r="X174" s="212">
        <f t="shared" si="18"/>
        <v>0</v>
      </c>
      <c r="Y174" s="212">
        <f t="shared" si="19"/>
        <v>0</v>
      </c>
      <c r="Z174" s="217">
        <f t="shared" si="20"/>
        <v>0</v>
      </c>
      <c r="AB174" s="216">
        <f t="shared" si="21"/>
        <v>0</v>
      </c>
      <c r="AC174" s="212">
        <f t="shared" si="22"/>
        <v>0</v>
      </c>
      <c r="AD174" s="212">
        <f t="shared" si="23"/>
        <v>0</v>
      </c>
      <c r="AE174" s="217">
        <f t="shared" si="24"/>
        <v>0</v>
      </c>
    </row>
    <row r="175" spans="1:31" ht="15" customHeight="1" x14ac:dyDescent="0.25">
      <c r="A175" s="204" t="str">
        <f>IF(ISBLANK('A1'!B175),"",IF(ISBLANK('A1'!D175),'A1'!A175&amp;"-"&amp;'A1'!B175,'A1'!A175&amp;"-"&amp;'A1'!B175&amp;"; "&amp;'A1'!D175))</f>
        <v/>
      </c>
      <c r="B175" s="207" t="str">
        <f>IF(ISBLANK('A1'!G175),"",'A1'!G175)</f>
        <v/>
      </c>
      <c r="C175" s="340" t="str">
        <f>IF(ISBLANK('A2'!N175),"",'A2'!N175)</f>
        <v/>
      </c>
      <c r="D175" s="261"/>
      <c r="E175" s="262"/>
      <c r="F175" s="262"/>
      <c r="G175" s="262"/>
      <c r="H175" s="262"/>
      <c r="I175" s="262"/>
      <c r="J175" s="264"/>
      <c r="K175" s="633"/>
      <c r="L175" s="265"/>
      <c r="M175" s="263"/>
      <c r="N175" s="263"/>
      <c r="O175" s="263"/>
      <c r="P175" s="263"/>
      <c r="Q175" s="264"/>
      <c r="R175" s="262"/>
      <c r="S175" s="262"/>
      <c r="T175" s="262"/>
      <c r="U175" s="265"/>
      <c r="W175" s="216">
        <f t="shared" si="17"/>
        <v>0</v>
      </c>
      <c r="X175" s="212">
        <f t="shared" si="18"/>
        <v>0</v>
      </c>
      <c r="Y175" s="212">
        <f t="shared" si="19"/>
        <v>0</v>
      </c>
      <c r="Z175" s="217">
        <f t="shared" si="20"/>
        <v>0</v>
      </c>
      <c r="AB175" s="216">
        <f t="shared" si="21"/>
        <v>0</v>
      </c>
      <c r="AC175" s="212">
        <f t="shared" si="22"/>
        <v>0</v>
      </c>
      <c r="AD175" s="212">
        <f t="shared" si="23"/>
        <v>0</v>
      </c>
      <c r="AE175" s="217">
        <f t="shared" si="24"/>
        <v>0</v>
      </c>
    </row>
    <row r="176" spans="1:31" ht="15" customHeight="1" x14ac:dyDescent="0.25">
      <c r="A176" s="204" t="str">
        <f>IF(ISBLANK('A1'!B176),"",IF(ISBLANK('A1'!D176),'A1'!A176&amp;"-"&amp;'A1'!B176,'A1'!A176&amp;"-"&amp;'A1'!B176&amp;"; "&amp;'A1'!D176))</f>
        <v/>
      </c>
      <c r="B176" s="207" t="str">
        <f>IF(ISBLANK('A1'!G176),"",'A1'!G176)</f>
        <v/>
      </c>
      <c r="C176" s="340" t="str">
        <f>IF(ISBLANK('A2'!N176),"",'A2'!N176)</f>
        <v/>
      </c>
      <c r="D176" s="261"/>
      <c r="E176" s="262"/>
      <c r="F176" s="262"/>
      <c r="G176" s="262"/>
      <c r="H176" s="262"/>
      <c r="I176" s="262"/>
      <c r="J176" s="264"/>
      <c r="K176" s="633"/>
      <c r="L176" s="265"/>
      <c r="M176" s="263"/>
      <c r="N176" s="263"/>
      <c r="O176" s="263"/>
      <c r="P176" s="263"/>
      <c r="Q176" s="264"/>
      <c r="R176" s="262"/>
      <c r="S176" s="262"/>
      <c r="T176" s="262"/>
      <c r="U176" s="265"/>
      <c r="W176" s="216">
        <f t="shared" si="17"/>
        <v>0</v>
      </c>
      <c r="X176" s="212">
        <f t="shared" si="18"/>
        <v>0</v>
      </c>
      <c r="Y176" s="212">
        <f t="shared" si="19"/>
        <v>0</v>
      </c>
      <c r="Z176" s="217">
        <f t="shared" si="20"/>
        <v>0</v>
      </c>
      <c r="AB176" s="216">
        <f t="shared" si="21"/>
        <v>0</v>
      </c>
      <c r="AC176" s="212">
        <f t="shared" si="22"/>
        <v>0</v>
      </c>
      <c r="AD176" s="212">
        <f t="shared" si="23"/>
        <v>0</v>
      </c>
      <c r="AE176" s="217">
        <f t="shared" si="24"/>
        <v>0</v>
      </c>
    </row>
    <row r="177" spans="1:31" ht="15" customHeight="1" x14ac:dyDescent="0.25">
      <c r="A177" s="204" t="str">
        <f>IF(ISBLANK('A1'!B177),"",IF(ISBLANK('A1'!D177),'A1'!A177&amp;"-"&amp;'A1'!B177,'A1'!A177&amp;"-"&amp;'A1'!B177&amp;"; "&amp;'A1'!D177))</f>
        <v/>
      </c>
      <c r="B177" s="207" t="str">
        <f>IF(ISBLANK('A1'!G177),"",'A1'!G177)</f>
        <v/>
      </c>
      <c r="C177" s="340" t="str">
        <f>IF(ISBLANK('A2'!N177),"",'A2'!N177)</f>
        <v/>
      </c>
      <c r="D177" s="261"/>
      <c r="E177" s="262"/>
      <c r="F177" s="262"/>
      <c r="G177" s="262"/>
      <c r="H177" s="262"/>
      <c r="I177" s="262"/>
      <c r="J177" s="264"/>
      <c r="K177" s="633"/>
      <c r="L177" s="265"/>
      <c r="M177" s="263"/>
      <c r="N177" s="263"/>
      <c r="O177" s="263"/>
      <c r="P177" s="263"/>
      <c r="Q177" s="264"/>
      <c r="R177" s="262"/>
      <c r="S177" s="262"/>
      <c r="T177" s="262"/>
      <c r="U177" s="265"/>
      <c r="W177" s="216">
        <f t="shared" si="17"/>
        <v>0</v>
      </c>
      <c r="X177" s="212">
        <f t="shared" si="18"/>
        <v>0</v>
      </c>
      <c r="Y177" s="212">
        <f t="shared" si="19"/>
        <v>0</v>
      </c>
      <c r="Z177" s="217">
        <f t="shared" si="20"/>
        <v>0</v>
      </c>
      <c r="AB177" s="216">
        <f t="shared" si="21"/>
        <v>0</v>
      </c>
      <c r="AC177" s="212">
        <f t="shared" si="22"/>
        <v>0</v>
      </c>
      <c r="AD177" s="212">
        <f t="shared" si="23"/>
        <v>0</v>
      </c>
      <c r="AE177" s="217">
        <f t="shared" si="24"/>
        <v>0</v>
      </c>
    </row>
    <row r="178" spans="1:31" ht="15" customHeight="1" x14ac:dyDescent="0.25">
      <c r="A178" s="204" t="str">
        <f>IF(ISBLANK('A1'!B178),"",IF(ISBLANK('A1'!D178),'A1'!A178&amp;"-"&amp;'A1'!B178,'A1'!A178&amp;"-"&amp;'A1'!B178&amp;"; "&amp;'A1'!D178))</f>
        <v/>
      </c>
      <c r="B178" s="207" t="str">
        <f>IF(ISBLANK('A1'!G178),"",'A1'!G178)</f>
        <v/>
      </c>
      <c r="C178" s="340" t="str">
        <f>IF(ISBLANK('A2'!N178),"",'A2'!N178)</f>
        <v/>
      </c>
      <c r="D178" s="261"/>
      <c r="E178" s="262"/>
      <c r="F178" s="262"/>
      <c r="G178" s="262"/>
      <c r="H178" s="262"/>
      <c r="I178" s="262"/>
      <c r="J178" s="264"/>
      <c r="K178" s="633"/>
      <c r="L178" s="265"/>
      <c r="M178" s="263"/>
      <c r="N178" s="263"/>
      <c r="O178" s="263"/>
      <c r="P178" s="263"/>
      <c r="Q178" s="264"/>
      <c r="R178" s="262"/>
      <c r="S178" s="262"/>
      <c r="T178" s="262"/>
      <c r="U178" s="265"/>
      <c r="W178" s="216">
        <f t="shared" si="17"/>
        <v>0</v>
      </c>
      <c r="X178" s="212">
        <f t="shared" si="18"/>
        <v>0</v>
      </c>
      <c r="Y178" s="212">
        <f t="shared" si="19"/>
        <v>0</v>
      </c>
      <c r="Z178" s="217">
        <f t="shared" si="20"/>
        <v>0</v>
      </c>
      <c r="AB178" s="216">
        <f t="shared" si="21"/>
        <v>0</v>
      </c>
      <c r="AC178" s="212">
        <f t="shared" si="22"/>
        <v>0</v>
      </c>
      <c r="AD178" s="212">
        <f t="shared" si="23"/>
        <v>0</v>
      </c>
      <c r="AE178" s="217">
        <f t="shared" si="24"/>
        <v>0</v>
      </c>
    </row>
    <row r="179" spans="1:31" ht="15" customHeight="1" x14ac:dyDescent="0.25">
      <c r="A179" s="204" t="str">
        <f>IF(ISBLANK('A1'!B179),"",IF(ISBLANK('A1'!D179),'A1'!A179&amp;"-"&amp;'A1'!B179,'A1'!A179&amp;"-"&amp;'A1'!B179&amp;"; "&amp;'A1'!D179))</f>
        <v/>
      </c>
      <c r="B179" s="207" t="str">
        <f>IF(ISBLANK('A1'!G179),"",'A1'!G179)</f>
        <v/>
      </c>
      <c r="C179" s="340" t="str">
        <f>IF(ISBLANK('A2'!N179),"",'A2'!N179)</f>
        <v/>
      </c>
      <c r="D179" s="261"/>
      <c r="E179" s="262"/>
      <c r="F179" s="262"/>
      <c r="G179" s="262"/>
      <c r="H179" s="262"/>
      <c r="I179" s="262"/>
      <c r="J179" s="264"/>
      <c r="K179" s="633"/>
      <c r="L179" s="265"/>
      <c r="M179" s="263"/>
      <c r="N179" s="263"/>
      <c r="O179" s="263"/>
      <c r="P179" s="263"/>
      <c r="Q179" s="264"/>
      <c r="R179" s="262"/>
      <c r="S179" s="262"/>
      <c r="T179" s="262"/>
      <c r="U179" s="265"/>
      <c r="W179" s="216">
        <f t="shared" si="17"/>
        <v>0</v>
      </c>
      <c r="X179" s="212">
        <f t="shared" si="18"/>
        <v>0</v>
      </c>
      <c r="Y179" s="212">
        <f t="shared" si="19"/>
        <v>0</v>
      </c>
      <c r="Z179" s="217">
        <f t="shared" si="20"/>
        <v>0</v>
      </c>
      <c r="AB179" s="216">
        <f t="shared" si="21"/>
        <v>0</v>
      </c>
      <c r="AC179" s="212">
        <f t="shared" si="22"/>
        <v>0</v>
      </c>
      <c r="AD179" s="212">
        <f t="shared" si="23"/>
        <v>0</v>
      </c>
      <c r="AE179" s="217">
        <f t="shared" si="24"/>
        <v>0</v>
      </c>
    </row>
    <row r="180" spans="1:31" ht="15" customHeight="1" x14ac:dyDescent="0.25">
      <c r="A180" s="204" t="str">
        <f>IF(ISBLANK('A1'!B180),"",IF(ISBLANK('A1'!D180),'A1'!A180&amp;"-"&amp;'A1'!B180,'A1'!A180&amp;"-"&amp;'A1'!B180&amp;"; "&amp;'A1'!D180))</f>
        <v/>
      </c>
      <c r="B180" s="207" t="str">
        <f>IF(ISBLANK('A1'!G180),"",'A1'!G180)</f>
        <v/>
      </c>
      <c r="C180" s="340" t="str">
        <f>IF(ISBLANK('A2'!N180),"",'A2'!N180)</f>
        <v/>
      </c>
      <c r="D180" s="261"/>
      <c r="E180" s="262"/>
      <c r="F180" s="262"/>
      <c r="G180" s="262"/>
      <c r="H180" s="262"/>
      <c r="I180" s="262"/>
      <c r="J180" s="264"/>
      <c r="K180" s="633"/>
      <c r="L180" s="265"/>
      <c r="M180" s="263"/>
      <c r="N180" s="263"/>
      <c r="O180" s="263"/>
      <c r="P180" s="263"/>
      <c r="Q180" s="264"/>
      <c r="R180" s="262"/>
      <c r="S180" s="262"/>
      <c r="T180" s="262"/>
      <c r="U180" s="265"/>
      <c r="W180" s="216">
        <f t="shared" si="17"/>
        <v>0</v>
      </c>
      <c r="X180" s="212">
        <f t="shared" si="18"/>
        <v>0</v>
      </c>
      <c r="Y180" s="212">
        <f t="shared" si="19"/>
        <v>0</v>
      </c>
      <c r="Z180" s="217">
        <f t="shared" si="20"/>
        <v>0</v>
      </c>
      <c r="AB180" s="216">
        <f t="shared" si="21"/>
        <v>0</v>
      </c>
      <c r="AC180" s="212">
        <f t="shared" si="22"/>
        <v>0</v>
      </c>
      <c r="AD180" s="212">
        <f t="shared" si="23"/>
        <v>0</v>
      </c>
      <c r="AE180" s="217">
        <f t="shared" si="24"/>
        <v>0</v>
      </c>
    </row>
    <row r="181" spans="1:31" ht="15" customHeight="1" x14ac:dyDescent="0.25">
      <c r="A181" s="204" t="str">
        <f>IF(ISBLANK('A1'!B181),"",IF(ISBLANK('A1'!D181),'A1'!A181&amp;"-"&amp;'A1'!B181,'A1'!A181&amp;"-"&amp;'A1'!B181&amp;"; "&amp;'A1'!D181))</f>
        <v/>
      </c>
      <c r="B181" s="207" t="str">
        <f>IF(ISBLANK('A1'!G181),"",'A1'!G181)</f>
        <v/>
      </c>
      <c r="C181" s="340" t="str">
        <f>IF(ISBLANK('A2'!N181),"",'A2'!N181)</f>
        <v/>
      </c>
      <c r="D181" s="261"/>
      <c r="E181" s="262"/>
      <c r="F181" s="262"/>
      <c r="G181" s="262"/>
      <c r="H181" s="262"/>
      <c r="I181" s="262"/>
      <c r="J181" s="264"/>
      <c r="K181" s="633"/>
      <c r="L181" s="265"/>
      <c r="M181" s="263"/>
      <c r="N181" s="263"/>
      <c r="O181" s="263"/>
      <c r="P181" s="263"/>
      <c r="Q181" s="264"/>
      <c r="R181" s="262"/>
      <c r="S181" s="262"/>
      <c r="T181" s="262"/>
      <c r="U181" s="265"/>
      <c r="W181" s="216">
        <f t="shared" si="17"/>
        <v>0</v>
      </c>
      <c r="X181" s="212">
        <f t="shared" si="18"/>
        <v>0</v>
      </c>
      <c r="Y181" s="212">
        <f t="shared" si="19"/>
        <v>0</v>
      </c>
      <c r="Z181" s="217">
        <f t="shared" si="20"/>
        <v>0</v>
      </c>
      <c r="AB181" s="216">
        <f t="shared" si="21"/>
        <v>0</v>
      </c>
      <c r="AC181" s="212">
        <f t="shared" si="22"/>
        <v>0</v>
      </c>
      <c r="AD181" s="212">
        <f t="shared" si="23"/>
        <v>0</v>
      </c>
      <c r="AE181" s="217">
        <f t="shared" si="24"/>
        <v>0</v>
      </c>
    </row>
    <row r="182" spans="1:31" ht="15" customHeight="1" x14ac:dyDescent="0.25">
      <c r="A182" s="204" t="str">
        <f>IF(ISBLANK('A1'!B182),"",IF(ISBLANK('A1'!D182),'A1'!A182&amp;"-"&amp;'A1'!B182,'A1'!A182&amp;"-"&amp;'A1'!B182&amp;"; "&amp;'A1'!D182))</f>
        <v/>
      </c>
      <c r="B182" s="207" t="str">
        <f>IF(ISBLANK('A1'!G182),"",'A1'!G182)</f>
        <v/>
      </c>
      <c r="C182" s="340" t="str">
        <f>IF(ISBLANK('A2'!N182),"",'A2'!N182)</f>
        <v/>
      </c>
      <c r="D182" s="261"/>
      <c r="E182" s="262"/>
      <c r="F182" s="262"/>
      <c r="G182" s="262"/>
      <c r="H182" s="262"/>
      <c r="I182" s="262"/>
      <c r="J182" s="264"/>
      <c r="K182" s="633"/>
      <c r="L182" s="265"/>
      <c r="M182" s="263"/>
      <c r="N182" s="263"/>
      <c r="O182" s="263"/>
      <c r="P182" s="263"/>
      <c r="Q182" s="264"/>
      <c r="R182" s="262"/>
      <c r="S182" s="262"/>
      <c r="T182" s="262"/>
      <c r="U182" s="265"/>
      <c r="W182" s="216">
        <f t="shared" si="17"/>
        <v>0</v>
      </c>
      <c r="X182" s="212">
        <f t="shared" si="18"/>
        <v>0</v>
      </c>
      <c r="Y182" s="212">
        <f t="shared" si="19"/>
        <v>0</v>
      </c>
      <c r="Z182" s="217">
        <f t="shared" si="20"/>
        <v>0</v>
      </c>
      <c r="AB182" s="216">
        <f t="shared" si="21"/>
        <v>0</v>
      </c>
      <c r="AC182" s="212">
        <f t="shared" si="22"/>
        <v>0</v>
      </c>
      <c r="AD182" s="212">
        <f t="shared" si="23"/>
        <v>0</v>
      </c>
      <c r="AE182" s="217">
        <f t="shared" si="24"/>
        <v>0</v>
      </c>
    </row>
    <row r="183" spans="1:31" ht="15" customHeight="1" x14ac:dyDescent="0.25">
      <c r="A183" s="204" t="str">
        <f>IF(ISBLANK('A1'!B183),"",IF(ISBLANK('A1'!D183),'A1'!A183&amp;"-"&amp;'A1'!B183,'A1'!A183&amp;"-"&amp;'A1'!B183&amp;"; "&amp;'A1'!D183))</f>
        <v/>
      </c>
      <c r="B183" s="207" t="str">
        <f>IF(ISBLANK('A1'!G183),"",'A1'!G183)</f>
        <v/>
      </c>
      <c r="C183" s="340" t="str">
        <f>IF(ISBLANK('A2'!N183),"",'A2'!N183)</f>
        <v/>
      </c>
      <c r="D183" s="261"/>
      <c r="E183" s="262"/>
      <c r="F183" s="262"/>
      <c r="G183" s="262"/>
      <c r="H183" s="262"/>
      <c r="I183" s="262"/>
      <c r="J183" s="264"/>
      <c r="K183" s="633"/>
      <c r="L183" s="265"/>
      <c r="M183" s="263"/>
      <c r="N183" s="263"/>
      <c r="O183" s="263"/>
      <c r="P183" s="263"/>
      <c r="Q183" s="264"/>
      <c r="R183" s="262"/>
      <c r="S183" s="262"/>
      <c r="T183" s="262"/>
      <c r="U183" s="265"/>
      <c r="W183" s="216">
        <f t="shared" si="17"/>
        <v>0</v>
      </c>
      <c r="X183" s="212">
        <f t="shared" si="18"/>
        <v>0</v>
      </c>
      <c r="Y183" s="212">
        <f t="shared" si="19"/>
        <v>0</v>
      </c>
      <c r="Z183" s="217">
        <f t="shared" si="20"/>
        <v>0</v>
      </c>
      <c r="AB183" s="216">
        <f t="shared" si="21"/>
        <v>0</v>
      </c>
      <c r="AC183" s="212">
        <f t="shared" si="22"/>
        <v>0</v>
      </c>
      <c r="AD183" s="212">
        <f t="shared" si="23"/>
        <v>0</v>
      </c>
      <c r="AE183" s="217">
        <f t="shared" si="24"/>
        <v>0</v>
      </c>
    </row>
    <row r="184" spans="1:31" ht="15" customHeight="1" x14ac:dyDescent="0.25">
      <c r="A184" s="204" t="str">
        <f>IF(ISBLANK('A1'!B184),"",IF(ISBLANK('A1'!D184),'A1'!A184&amp;"-"&amp;'A1'!B184,'A1'!A184&amp;"-"&amp;'A1'!B184&amp;"; "&amp;'A1'!D184))</f>
        <v/>
      </c>
      <c r="B184" s="207" t="str">
        <f>IF(ISBLANK('A1'!G184),"",'A1'!G184)</f>
        <v/>
      </c>
      <c r="C184" s="340" t="str">
        <f>IF(ISBLANK('A2'!N184),"",'A2'!N184)</f>
        <v/>
      </c>
      <c r="D184" s="261"/>
      <c r="E184" s="262"/>
      <c r="F184" s="262"/>
      <c r="G184" s="262"/>
      <c r="H184" s="262"/>
      <c r="I184" s="262"/>
      <c r="J184" s="264"/>
      <c r="K184" s="633"/>
      <c r="L184" s="265"/>
      <c r="M184" s="263"/>
      <c r="N184" s="263"/>
      <c r="O184" s="263"/>
      <c r="P184" s="263"/>
      <c r="Q184" s="264"/>
      <c r="R184" s="262"/>
      <c r="S184" s="262"/>
      <c r="T184" s="262"/>
      <c r="U184" s="265"/>
      <c r="W184" s="216">
        <f t="shared" si="17"/>
        <v>0</v>
      </c>
      <c r="X184" s="212">
        <f t="shared" si="18"/>
        <v>0</v>
      </c>
      <c r="Y184" s="212">
        <f t="shared" si="19"/>
        <v>0</v>
      </c>
      <c r="Z184" s="217">
        <f t="shared" si="20"/>
        <v>0</v>
      </c>
      <c r="AB184" s="216">
        <f t="shared" si="21"/>
        <v>0</v>
      </c>
      <c r="AC184" s="212">
        <f t="shared" si="22"/>
        <v>0</v>
      </c>
      <c r="AD184" s="212">
        <f t="shared" si="23"/>
        <v>0</v>
      </c>
      <c r="AE184" s="217">
        <f t="shared" si="24"/>
        <v>0</v>
      </c>
    </row>
    <row r="185" spans="1:31" ht="15" customHeight="1" x14ac:dyDescent="0.25">
      <c r="A185" s="204" t="str">
        <f>IF(ISBLANK('A1'!B185),"",IF(ISBLANK('A1'!D185),'A1'!A185&amp;"-"&amp;'A1'!B185,'A1'!A185&amp;"-"&amp;'A1'!B185&amp;"; "&amp;'A1'!D185))</f>
        <v/>
      </c>
      <c r="B185" s="207" t="str">
        <f>IF(ISBLANK('A1'!G185),"",'A1'!G185)</f>
        <v/>
      </c>
      <c r="C185" s="340" t="str">
        <f>IF(ISBLANK('A2'!N185),"",'A2'!N185)</f>
        <v/>
      </c>
      <c r="D185" s="261"/>
      <c r="E185" s="262"/>
      <c r="F185" s="262"/>
      <c r="G185" s="262"/>
      <c r="H185" s="262"/>
      <c r="I185" s="262"/>
      <c r="J185" s="264"/>
      <c r="K185" s="633"/>
      <c r="L185" s="265"/>
      <c r="M185" s="263"/>
      <c r="N185" s="263"/>
      <c r="O185" s="263"/>
      <c r="P185" s="263"/>
      <c r="Q185" s="264"/>
      <c r="R185" s="262"/>
      <c r="S185" s="262"/>
      <c r="T185" s="262"/>
      <c r="U185" s="265"/>
      <c r="W185" s="216">
        <f t="shared" si="17"/>
        <v>0</v>
      </c>
      <c r="X185" s="212">
        <f t="shared" si="18"/>
        <v>0</v>
      </c>
      <c r="Y185" s="212">
        <f t="shared" si="19"/>
        <v>0</v>
      </c>
      <c r="Z185" s="217">
        <f t="shared" si="20"/>
        <v>0</v>
      </c>
      <c r="AB185" s="216">
        <f t="shared" si="21"/>
        <v>0</v>
      </c>
      <c r="AC185" s="212">
        <f t="shared" si="22"/>
        <v>0</v>
      </c>
      <c r="AD185" s="212">
        <f t="shared" si="23"/>
        <v>0</v>
      </c>
      <c r="AE185" s="217">
        <f t="shared" si="24"/>
        <v>0</v>
      </c>
    </row>
    <row r="186" spans="1:31" ht="15" customHeight="1" x14ac:dyDescent="0.25">
      <c r="A186" s="204" t="str">
        <f>IF(ISBLANK('A1'!B186),"",IF(ISBLANK('A1'!D186),'A1'!A186&amp;"-"&amp;'A1'!B186,'A1'!A186&amp;"-"&amp;'A1'!B186&amp;"; "&amp;'A1'!D186))</f>
        <v/>
      </c>
      <c r="B186" s="207" t="str">
        <f>IF(ISBLANK('A1'!G186),"",'A1'!G186)</f>
        <v/>
      </c>
      <c r="C186" s="340" t="str">
        <f>IF(ISBLANK('A2'!N186),"",'A2'!N186)</f>
        <v/>
      </c>
      <c r="D186" s="261"/>
      <c r="E186" s="262"/>
      <c r="F186" s="262"/>
      <c r="G186" s="262"/>
      <c r="H186" s="262"/>
      <c r="I186" s="262"/>
      <c r="J186" s="264"/>
      <c r="K186" s="633"/>
      <c r="L186" s="265"/>
      <c r="M186" s="263"/>
      <c r="N186" s="263"/>
      <c r="O186" s="263"/>
      <c r="P186" s="263"/>
      <c r="Q186" s="264"/>
      <c r="R186" s="262"/>
      <c r="S186" s="262"/>
      <c r="T186" s="262"/>
      <c r="U186" s="265"/>
      <c r="W186" s="216">
        <f t="shared" si="17"/>
        <v>0</v>
      </c>
      <c r="X186" s="212">
        <f t="shared" si="18"/>
        <v>0</v>
      </c>
      <c r="Y186" s="212">
        <f t="shared" si="19"/>
        <v>0</v>
      </c>
      <c r="Z186" s="217">
        <f t="shared" si="20"/>
        <v>0</v>
      </c>
      <c r="AB186" s="216">
        <f t="shared" si="21"/>
        <v>0</v>
      </c>
      <c r="AC186" s="212">
        <f t="shared" si="22"/>
        <v>0</v>
      </c>
      <c r="AD186" s="212">
        <f t="shared" si="23"/>
        <v>0</v>
      </c>
      <c r="AE186" s="217">
        <f t="shared" si="24"/>
        <v>0</v>
      </c>
    </row>
    <row r="187" spans="1:31" ht="15" customHeight="1" x14ac:dyDescent="0.25">
      <c r="A187" s="204" t="str">
        <f>IF(ISBLANK('A1'!B187),"",IF(ISBLANK('A1'!D187),'A1'!A187&amp;"-"&amp;'A1'!B187,'A1'!A187&amp;"-"&amp;'A1'!B187&amp;"; "&amp;'A1'!D187))</f>
        <v/>
      </c>
      <c r="B187" s="207" t="str">
        <f>IF(ISBLANK('A1'!G187),"",'A1'!G187)</f>
        <v/>
      </c>
      <c r="C187" s="340" t="str">
        <f>IF(ISBLANK('A2'!N187),"",'A2'!N187)</f>
        <v/>
      </c>
      <c r="D187" s="261"/>
      <c r="E187" s="262"/>
      <c r="F187" s="262"/>
      <c r="G187" s="262"/>
      <c r="H187" s="262"/>
      <c r="I187" s="262"/>
      <c r="J187" s="264"/>
      <c r="K187" s="633"/>
      <c r="L187" s="265"/>
      <c r="M187" s="263"/>
      <c r="N187" s="263"/>
      <c r="O187" s="263"/>
      <c r="P187" s="263"/>
      <c r="Q187" s="264"/>
      <c r="R187" s="262"/>
      <c r="S187" s="262"/>
      <c r="T187" s="262"/>
      <c r="U187" s="265"/>
      <c r="W187" s="216">
        <f t="shared" si="17"/>
        <v>0</v>
      </c>
      <c r="X187" s="212">
        <f t="shared" si="18"/>
        <v>0</v>
      </c>
      <c r="Y187" s="212">
        <f t="shared" si="19"/>
        <v>0</v>
      </c>
      <c r="Z187" s="217">
        <f t="shared" si="20"/>
        <v>0</v>
      </c>
      <c r="AB187" s="216">
        <f t="shared" si="21"/>
        <v>0</v>
      </c>
      <c r="AC187" s="212">
        <f t="shared" si="22"/>
        <v>0</v>
      </c>
      <c r="AD187" s="212">
        <f t="shared" si="23"/>
        <v>0</v>
      </c>
      <c r="AE187" s="217">
        <f t="shared" si="24"/>
        <v>0</v>
      </c>
    </row>
    <row r="188" spans="1:31" ht="15" customHeight="1" x14ac:dyDescent="0.25">
      <c r="A188" s="204" t="str">
        <f>IF(ISBLANK('A1'!B188),"",IF(ISBLANK('A1'!D188),'A1'!A188&amp;"-"&amp;'A1'!B188,'A1'!A188&amp;"-"&amp;'A1'!B188&amp;"; "&amp;'A1'!D188))</f>
        <v/>
      </c>
      <c r="B188" s="207" t="str">
        <f>IF(ISBLANK('A1'!G188),"",'A1'!G188)</f>
        <v/>
      </c>
      <c r="C188" s="340" t="str">
        <f>IF(ISBLANK('A2'!N188),"",'A2'!N188)</f>
        <v/>
      </c>
      <c r="D188" s="261"/>
      <c r="E188" s="262"/>
      <c r="F188" s="262"/>
      <c r="G188" s="262"/>
      <c r="H188" s="262"/>
      <c r="I188" s="262"/>
      <c r="J188" s="264"/>
      <c r="K188" s="633"/>
      <c r="L188" s="265"/>
      <c r="M188" s="263"/>
      <c r="N188" s="263"/>
      <c r="O188" s="263"/>
      <c r="P188" s="263"/>
      <c r="Q188" s="264"/>
      <c r="R188" s="262"/>
      <c r="S188" s="262"/>
      <c r="T188" s="262"/>
      <c r="U188" s="265"/>
      <c r="W188" s="216">
        <f t="shared" si="17"/>
        <v>0</v>
      </c>
      <c r="X188" s="212">
        <f t="shared" si="18"/>
        <v>0</v>
      </c>
      <c r="Y188" s="212">
        <f t="shared" si="19"/>
        <v>0</v>
      </c>
      <c r="Z188" s="217">
        <f t="shared" si="20"/>
        <v>0</v>
      </c>
      <c r="AB188" s="216">
        <f t="shared" si="21"/>
        <v>0</v>
      </c>
      <c r="AC188" s="212">
        <f t="shared" si="22"/>
        <v>0</v>
      </c>
      <c r="AD188" s="212">
        <f t="shared" si="23"/>
        <v>0</v>
      </c>
      <c r="AE188" s="217">
        <f t="shared" si="24"/>
        <v>0</v>
      </c>
    </row>
    <row r="189" spans="1:31" ht="15" customHeight="1" x14ac:dyDescent="0.25">
      <c r="A189" s="204" t="str">
        <f>IF(ISBLANK('A1'!B189),"",IF(ISBLANK('A1'!D189),'A1'!A189&amp;"-"&amp;'A1'!B189,'A1'!A189&amp;"-"&amp;'A1'!B189&amp;"; "&amp;'A1'!D189))</f>
        <v/>
      </c>
      <c r="B189" s="207" t="str">
        <f>IF(ISBLANK('A1'!G189),"",'A1'!G189)</f>
        <v/>
      </c>
      <c r="C189" s="340" t="str">
        <f>IF(ISBLANK('A2'!N189),"",'A2'!N189)</f>
        <v/>
      </c>
      <c r="D189" s="261"/>
      <c r="E189" s="262"/>
      <c r="F189" s="262"/>
      <c r="G189" s="262"/>
      <c r="H189" s="262"/>
      <c r="I189" s="262"/>
      <c r="J189" s="264"/>
      <c r="K189" s="633"/>
      <c r="L189" s="265"/>
      <c r="M189" s="263"/>
      <c r="N189" s="263"/>
      <c r="O189" s="263"/>
      <c r="P189" s="263"/>
      <c r="Q189" s="264"/>
      <c r="R189" s="262"/>
      <c r="S189" s="262"/>
      <c r="T189" s="262"/>
      <c r="U189" s="265"/>
      <c r="W189" s="216">
        <f t="shared" si="17"/>
        <v>0</v>
      </c>
      <c r="X189" s="212">
        <f t="shared" si="18"/>
        <v>0</v>
      </c>
      <c r="Y189" s="212">
        <f t="shared" si="19"/>
        <v>0</v>
      </c>
      <c r="Z189" s="217">
        <f t="shared" si="20"/>
        <v>0</v>
      </c>
      <c r="AB189" s="216">
        <f t="shared" si="21"/>
        <v>0</v>
      </c>
      <c r="AC189" s="212">
        <f t="shared" si="22"/>
        <v>0</v>
      </c>
      <c r="AD189" s="212">
        <f t="shared" si="23"/>
        <v>0</v>
      </c>
      <c r="AE189" s="217">
        <f t="shared" si="24"/>
        <v>0</v>
      </c>
    </row>
    <row r="190" spans="1:31" ht="15" customHeight="1" x14ac:dyDescent="0.25">
      <c r="A190" s="204" t="str">
        <f>IF(ISBLANK('A1'!B190),"",IF(ISBLANK('A1'!D190),'A1'!A190&amp;"-"&amp;'A1'!B190,'A1'!A190&amp;"-"&amp;'A1'!B190&amp;"; "&amp;'A1'!D190))</f>
        <v/>
      </c>
      <c r="B190" s="207" t="str">
        <f>IF(ISBLANK('A1'!G190),"",'A1'!G190)</f>
        <v/>
      </c>
      <c r="C190" s="340" t="str">
        <f>IF(ISBLANK('A2'!N190),"",'A2'!N190)</f>
        <v/>
      </c>
      <c r="D190" s="261"/>
      <c r="E190" s="262"/>
      <c r="F190" s="262"/>
      <c r="G190" s="262"/>
      <c r="H190" s="262"/>
      <c r="I190" s="262"/>
      <c r="J190" s="264"/>
      <c r="K190" s="633"/>
      <c r="L190" s="265"/>
      <c r="M190" s="263"/>
      <c r="N190" s="263"/>
      <c r="O190" s="263"/>
      <c r="P190" s="263"/>
      <c r="Q190" s="264"/>
      <c r="R190" s="262"/>
      <c r="S190" s="262"/>
      <c r="T190" s="262"/>
      <c r="U190" s="265"/>
      <c r="W190" s="216">
        <f t="shared" si="17"/>
        <v>0</v>
      </c>
      <c r="X190" s="212">
        <f t="shared" si="18"/>
        <v>0</v>
      </c>
      <c r="Y190" s="212">
        <f t="shared" si="19"/>
        <v>0</v>
      </c>
      <c r="Z190" s="217">
        <f t="shared" si="20"/>
        <v>0</v>
      </c>
      <c r="AB190" s="216">
        <f t="shared" si="21"/>
        <v>0</v>
      </c>
      <c r="AC190" s="212">
        <f t="shared" si="22"/>
        <v>0</v>
      </c>
      <c r="AD190" s="212">
        <f t="shared" si="23"/>
        <v>0</v>
      </c>
      <c r="AE190" s="217">
        <f t="shared" si="24"/>
        <v>0</v>
      </c>
    </row>
    <row r="191" spans="1:31" ht="15" customHeight="1" x14ac:dyDescent="0.25">
      <c r="A191" s="204" t="str">
        <f>IF(ISBLANK('A1'!B191),"",IF(ISBLANK('A1'!D191),'A1'!A191&amp;"-"&amp;'A1'!B191,'A1'!A191&amp;"-"&amp;'A1'!B191&amp;"; "&amp;'A1'!D191))</f>
        <v/>
      </c>
      <c r="B191" s="207" t="str">
        <f>IF(ISBLANK('A1'!G191),"",'A1'!G191)</f>
        <v/>
      </c>
      <c r="C191" s="340" t="str">
        <f>IF(ISBLANK('A2'!N191),"",'A2'!N191)</f>
        <v/>
      </c>
      <c r="D191" s="261"/>
      <c r="E191" s="262"/>
      <c r="F191" s="262"/>
      <c r="G191" s="262"/>
      <c r="H191" s="262"/>
      <c r="I191" s="262"/>
      <c r="J191" s="264"/>
      <c r="K191" s="633"/>
      <c r="L191" s="265"/>
      <c r="M191" s="263"/>
      <c r="N191" s="263"/>
      <c r="O191" s="263"/>
      <c r="P191" s="263"/>
      <c r="Q191" s="264"/>
      <c r="R191" s="262"/>
      <c r="S191" s="262"/>
      <c r="T191" s="262"/>
      <c r="U191" s="265"/>
      <c r="W191" s="216">
        <f t="shared" si="17"/>
        <v>0</v>
      </c>
      <c r="X191" s="212">
        <f t="shared" si="18"/>
        <v>0</v>
      </c>
      <c r="Y191" s="212">
        <f t="shared" si="19"/>
        <v>0</v>
      </c>
      <c r="Z191" s="217">
        <f t="shared" si="20"/>
        <v>0</v>
      </c>
      <c r="AB191" s="216">
        <f t="shared" si="21"/>
        <v>0</v>
      </c>
      <c r="AC191" s="212">
        <f t="shared" si="22"/>
        <v>0</v>
      </c>
      <c r="AD191" s="212">
        <f t="shared" si="23"/>
        <v>0</v>
      </c>
      <c r="AE191" s="217">
        <f t="shared" si="24"/>
        <v>0</v>
      </c>
    </row>
    <row r="192" spans="1:31" ht="15" customHeight="1" x14ac:dyDescent="0.25">
      <c r="A192" s="204" t="str">
        <f>IF(ISBLANK('A1'!B192),"",IF(ISBLANK('A1'!D192),'A1'!A192&amp;"-"&amp;'A1'!B192,'A1'!A192&amp;"-"&amp;'A1'!B192&amp;"; "&amp;'A1'!D192))</f>
        <v/>
      </c>
      <c r="B192" s="207" t="str">
        <f>IF(ISBLANK('A1'!G192),"",'A1'!G192)</f>
        <v/>
      </c>
      <c r="C192" s="340" t="str">
        <f>IF(ISBLANK('A2'!N192),"",'A2'!N192)</f>
        <v/>
      </c>
      <c r="D192" s="261"/>
      <c r="E192" s="262"/>
      <c r="F192" s="262"/>
      <c r="G192" s="262"/>
      <c r="H192" s="262"/>
      <c r="I192" s="262"/>
      <c r="J192" s="264"/>
      <c r="K192" s="633"/>
      <c r="L192" s="265"/>
      <c r="M192" s="263"/>
      <c r="N192" s="263"/>
      <c r="O192" s="263"/>
      <c r="P192" s="263"/>
      <c r="Q192" s="264"/>
      <c r="R192" s="262"/>
      <c r="S192" s="262"/>
      <c r="T192" s="262"/>
      <c r="U192" s="265"/>
      <c r="W192" s="216">
        <f t="shared" si="17"/>
        <v>0</v>
      </c>
      <c r="X192" s="212">
        <f t="shared" si="18"/>
        <v>0</v>
      </c>
      <c r="Y192" s="212">
        <f t="shared" si="19"/>
        <v>0</v>
      </c>
      <c r="Z192" s="217">
        <f t="shared" si="20"/>
        <v>0</v>
      </c>
      <c r="AB192" s="216">
        <f t="shared" si="21"/>
        <v>0</v>
      </c>
      <c r="AC192" s="212">
        <f t="shared" si="22"/>
        <v>0</v>
      </c>
      <c r="AD192" s="212">
        <f t="shared" si="23"/>
        <v>0</v>
      </c>
      <c r="AE192" s="217">
        <f t="shared" si="24"/>
        <v>0</v>
      </c>
    </row>
    <row r="193" spans="1:31" ht="15" customHeight="1" x14ac:dyDescent="0.25">
      <c r="A193" s="204" t="str">
        <f>IF(ISBLANK('A1'!B193),"",IF(ISBLANK('A1'!D193),'A1'!A193&amp;"-"&amp;'A1'!B193,'A1'!A193&amp;"-"&amp;'A1'!B193&amp;"; "&amp;'A1'!D193))</f>
        <v/>
      </c>
      <c r="B193" s="207" t="str">
        <f>IF(ISBLANK('A1'!G193),"",'A1'!G193)</f>
        <v/>
      </c>
      <c r="C193" s="340" t="str">
        <f>IF(ISBLANK('A2'!N193),"",'A2'!N193)</f>
        <v/>
      </c>
      <c r="D193" s="261"/>
      <c r="E193" s="262"/>
      <c r="F193" s="262"/>
      <c r="G193" s="262"/>
      <c r="H193" s="262"/>
      <c r="I193" s="262"/>
      <c r="J193" s="264"/>
      <c r="K193" s="633"/>
      <c r="L193" s="265"/>
      <c r="M193" s="263"/>
      <c r="N193" s="263"/>
      <c r="O193" s="263"/>
      <c r="P193" s="263"/>
      <c r="Q193" s="264"/>
      <c r="R193" s="262"/>
      <c r="S193" s="262"/>
      <c r="T193" s="262"/>
      <c r="U193" s="265"/>
      <c r="W193" s="216">
        <f t="shared" si="17"/>
        <v>0</v>
      </c>
      <c r="X193" s="212">
        <f t="shared" si="18"/>
        <v>0</v>
      </c>
      <c r="Y193" s="212">
        <f t="shared" si="19"/>
        <v>0</v>
      </c>
      <c r="Z193" s="217">
        <f t="shared" si="20"/>
        <v>0</v>
      </c>
      <c r="AB193" s="216">
        <f t="shared" si="21"/>
        <v>0</v>
      </c>
      <c r="AC193" s="212">
        <f t="shared" si="22"/>
        <v>0</v>
      </c>
      <c r="AD193" s="212">
        <f t="shared" si="23"/>
        <v>0</v>
      </c>
      <c r="AE193" s="217">
        <f t="shared" si="24"/>
        <v>0</v>
      </c>
    </row>
    <row r="194" spans="1:31" ht="15" customHeight="1" x14ac:dyDescent="0.25">
      <c r="A194" s="204" t="str">
        <f>IF(ISBLANK('A1'!B194),"",IF(ISBLANK('A1'!D194),'A1'!A194&amp;"-"&amp;'A1'!B194,'A1'!A194&amp;"-"&amp;'A1'!B194&amp;"; "&amp;'A1'!D194))</f>
        <v/>
      </c>
      <c r="B194" s="207" t="str">
        <f>IF(ISBLANK('A1'!G194),"",'A1'!G194)</f>
        <v/>
      </c>
      <c r="C194" s="340" t="str">
        <f>IF(ISBLANK('A2'!N194),"",'A2'!N194)</f>
        <v/>
      </c>
      <c r="D194" s="261"/>
      <c r="E194" s="262"/>
      <c r="F194" s="262"/>
      <c r="G194" s="262"/>
      <c r="H194" s="262"/>
      <c r="I194" s="262"/>
      <c r="J194" s="264"/>
      <c r="K194" s="633"/>
      <c r="L194" s="265"/>
      <c r="M194" s="263"/>
      <c r="N194" s="263"/>
      <c r="O194" s="263"/>
      <c r="P194" s="263"/>
      <c r="Q194" s="264"/>
      <c r="R194" s="262"/>
      <c r="S194" s="262"/>
      <c r="T194" s="262"/>
      <c r="U194" s="265"/>
      <c r="W194" s="216">
        <f t="shared" si="17"/>
        <v>0</v>
      </c>
      <c r="X194" s="212">
        <f t="shared" si="18"/>
        <v>0</v>
      </c>
      <c r="Y194" s="212">
        <f t="shared" si="19"/>
        <v>0</v>
      </c>
      <c r="Z194" s="217">
        <f t="shared" si="20"/>
        <v>0</v>
      </c>
      <c r="AB194" s="216">
        <f t="shared" si="21"/>
        <v>0</v>
      </c>
      <c r="AC194" s="212">
        <f t="shared" si="22"/>
        <v>0</v>
      </c>
      <c r="AD194" s="212">
        <f t="shared" si="23"/>
        <v>0</v>
      </c>
      <c r="AE194" s="217">
        <f t="shared" si="24"/>
        <v>0</v>
      </c>
    </row>
    <row r="195" spans="1:31" ht="15" customHeight="1" x14ac:dyDescent="0.25">
      <c r="A195" s="204" t="str">
        <f>IF(ISBLANK('A1'!B195),"",IF(ISBLANK('A1'!D195),'A1'!A195&amp;"-"&amp;'A1'!B195,'A1'!A195&amp;"-"&amp;'A1'!B195&amp;"; "&amp;'A1'!D195))</f>
        <v/>
      </c>
      <c r="B195" s="207" t="str">
        <f>IF(ISBLANK('A1'!G195),"",'A1'!G195)</f>
        <v/>
      </c>
      <c r="C195" s="340" t="str">
        <f>IF(ISBLANK('A2'!N195),"",'A2'!N195)</f>
        <v/>
      </c>
      <c r="D195" s="261"/>
      <c r="E195" s="262"/>
      <c r="F195" s="262"/>
      <c r="G195" s="262"/>
      <c r="H195" s="262"/>
      <c r="I195" s="262"/>
      <c r="J195" s="264"/>
      <c r="K195" s="633"/>
      <c r="L195" s="265"/>
      <c r="M195" s="263"/>
      <c r="N195" s="263"/>
      <c r="O195" s="263"/>
      <c r="P195" s="263"/>
      <c r="Q195" s="264"/>
      <c r="R195" s="262"/>
      <c r="S195" s="262"/>
      <c r="T195" s="262"/>
      <c r="U195" s="265"/>
      <c r="W195" s="216">
        <f t="shared" si="17"/>
        <v>0</v>
      </c>
      <c r="X195" s="212">
        <f t="shared" si="18"/>
        <v>0</v>
      </c>
      <c r="Y195" s="212">
        <f t="shared" si="19"/>
        <v>0</v>
      </c>
      <c r="Z195" s="217">
        <f t="shared" si="20"/>
        <v>0</v>
      </c>
      <c r="AB195" s="216">
        <f t="shared" si="21"/>
        <v>0</v>
      </c>
      <c r="AC195" s="212">
        <f t="shared" si="22"/>
        <v>0</v>
      </c>
      <c r="AD195" s="212">
        <f t="shared" si="23"/>
        <v>0</v>
      </c>
      <c r="AE195" s="217">
        <f t="shared" si="24"/>
        <v>0</v>
      </c>
    </row>
    <row r="196" spans="1:31" ht="15" customHeight="1" thickBot="1" x14ac:dyDescent="0.3">
      <c r="A196" s="205" t="str">
        <f>IF(ISBLANK('A1'!B196),"",IF(ISBLANK('A1'!D196),'A1'!A196&amp;"-"&amp;'A1'!B196,'A1'!A196&amp;"-"&amp;'A1'!B196&amp;"; "&amp;'A1'!D196))</f>
        <v/>
      </c>
      <c r="B196" s="208" t="str">
        <f>IF(ISBLANK('A1'!G196),"",'A1'!G196)</f>
        <v/>
      </c>
      <c r="C196" s="341" t="str">
        <f>IF(ISBLANK('A2'!N196),"",'A2'!N196)</f>
        <v/>
      </c>
      <c r="D196" s="267"/>
      <c r="E196" s="268"/>
      <c r="F196" s="268"/>
      <c r="G196" s="268"/>
      <c r="H196" s="268"/>
      <c r="I196" s="268"/>
      <c r="J196" s="270"/>
      <c r="K196" s="634"/>
      <c r="L196" s="271"/>
      <c r="M196" s="269"/>
      <c r="N196" s="269"/>
      <c r="O196" s="269"/>
      <c r="P196" s="269"/>
      <c r="Q196" s="270"/>
      <c r="R196" s="268"/>
      <c r="S196" s="268"/>
      <c r="T196" s="268"/>
      <c r="U196" s="271"/>
      <c r="W196" s="218">
        <f t="shared" si="17"/>
        <v>0</v>
      </c>
      <c r="X196" s="219">
        <f t="shared" si="18"/>
        <v>0</v>
      </c>
      <c r="Y196" s="219">
        <f t="shared" si="19"/>
        <v>0</v>
      </c>
      <c r="Z196" s="220">
        <f t="shared" si="20"/>
        <v>0</v>
      </c>
      <c r="AB196" s="218">
        <f t="shared" si="21"/>
        <v>0</v>
      </c>
      <c r="AC196" s="219">
        <f t="shared" si="22"/>
        <v>0</v>
      </c>
      <c r="AD196" s="219">
        <f t="shared" si="23"/>
        <v>0</v>
      </c>
      <c r="AE196" s="220">
        <f t="shared" si="24"/>
        <v>0</v>
      </c>
    </row>
  </sheetData>
  <sheetProtection algorithmName="SHA-512" hashValue="/iIxuMxT8nHElz2Tr3zCHVRB2DSOiu59/OGzg4GxXv8AED0CVSxRMTcXw9wcfV8ljqcDa/gTAkD33DRiJ1moBQ==" saltValue="2EEx/UNmg9q7e7O/WIOfrw==" spinCount="100000" sheet="1" objects="1" scenarios="1"/>
  <mergeCells count="10">
    <mergeCell ref="Q13:U13"/>
    <mergeCell ref="A10:C10"/>
    <mergeCell ref="A9:C9"/>
    <mergeCell ref="D12:U12"/>
    <mergeCell ref="M13:P13"/>
    <mergeCell ref="D13:I13"/>
    <mergeCell ref="J13:L13"/>
    <mergeCell ref="B12:B15"/>
    <mergeCell ref="C12:C15"/>
    <mergeCell ref="A12:A15"/>
  </mergeCells>
  <conditionalFormatting sqref="D17:I196">
    <cfRule type="expression" dxfId="21" priority="4">
      <formula>IF($AB17=0,FALSE,TRUE)</formula>
    </cfRule>
  </conditionalFormatting>
  <conditionalFormatting sqref="J17:L196">
    <cfRule type="expression" dxfId="20" priority="3">
      <formula>IF($AC17=0,FALSE,TRUE)</formula>
    </cfRule>
  </conditionalFormatting>
  <conditionalFormatting sqref="M17:P196">
    <cfRule type="expression" dxfId="19" priority="2">
      <formula>IF($AD17=0,FALSE,TRUE)</formula>
    </cfRule>
  </conditionalFormatting>
  <conditionalFormatting sqref="Q17:U196">
    <cfRule type="expression" dxfId="18"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000-000000000000}">
      <formula1>0</formula1>
    </dataValidation>
  </dataValidations>
  <pageMargins left="0.7" right="0.7" top="0.75" bottom="0.75" header="0.3" footer="0.3"/>
  <pageSetup paperSize="5" scale="66" fitToHeight="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AE196"/>
  <sheetViews>
    <sheetView zoomScaleNormal="100" workbookViewId="0"/>
  </sheetViews>
  <sheetFormatPr defaultColWidth="9.140625" defaultRowHeight="15" x14ac:dyDescent="0.25"/>
  <cols>
    <col min="1" max="1" width="40.7109375" style="46" customWidth="1"/>
    <col min="2" max="3" width="13.7109375" style="46" customWidth="1"/>
    <col min="4" max="21" width="9.7109375" style="46" customWidth="1"/>
    <col min="22" max="22" width="9.140625" style="46"/>
    <col min="23" max="26" width="10.7109375" style="46" hidden="1" customWidth="1"/>
    <col min="27" max="27" width="2.85546875" style="46" hidden="1" customWidth="1"/>
    <col min="28" max="31" width="10.7109375" style="46" hidden="1" customWidth="1"/>
    <col min="32" max="16384" width="9.140625" style="46"/>
  </cols>
  <sheetData>
    <row r="1" spans="1:31" s="44" customFormat="1" ht="14.45" customHeight="1" x14ac:dyDescent="0.25"/>
    <row r="2" spans="1:31" s="44" customFormat="1" ht="14.45" customHeight="1" x14ac:dyDescent="0.25"/>
    <row r="3" spans="1:31" s="44" customFormat="1" ht="14.45" customHeight="1" x14ac:dyDescent="0.25"/>
    <row r="4" spans="1:31" s="44" customFormat="1" ht="14.45" customHeight="1" x14ac:dyDescent="0.25"/>
    <row r="5" spans="1:31" s="44" customFormat="1" ht="14.45" customHeight="1" x14ac:dyDescent="0.25"/>
    <row r="6" spans="1:31" s="44" customFormat="1" ht="14.45" customHeight="1" x14ac:dyDescent="0.25"/>
    <row r="7" spans="1:31" s="44" customFormat="1" ht="14.45" hidden="1" customHeight="1" x14ac:dyDescent="0.25"/>
    <row r="8" spans="1:31" s="44" customFormat="1" ht="14.45" hidden="1" customHeight="1" x14ac:dyDescent="0.25"/>
    <row r="9" spans="1:31" ht="18.75" x14ac:dyDescent="0.25">
      <c r="A9" s="1073" t="s">
        <v>323</v>
      </c>
      <c r="B9" s="1073"/>
      <c r="C9" s="1073"/>
      <c r="D9" s="45"/>
      <c r="E9" s="45"/>
      <c r="F9" s="45"/>
      <c r="G9" s="45"/>
      <c r="H9" s="45"/>
      <c r="I9" s="45"/>
      <c r="J9" s="45"/>
      <c r="K9" s="45"/>
      <c r="L9" s="45"/>
      <c r="M9" s="45"/>
      <c r="N9" s="45"/>
      <c r="O9" s="45"/>
      <c r="P9" s="45"/>
      <c r="Q9" s="45"/>
      <c r="R9" s="45"/>
      <c r="S9" s="45"/>
      <c r="T9" s="45"/>
      <c r="U9" s="45"/>
    </row>
    <row r="10" spans="1:31" ht="18.75" x14ac:dyDescent="0.25">
      <c r="A10" s="1073" t="s">
        <v>314</v>
      </c>
      <c r="B10" s="1073"/>
      <c r="C10" s="1073"/>
      <c r="D10" s="45"/>
      <c r="E10" s="45"/>
      <c r="F10" s="45"/>
      <c r="G10" s="45"/>
      <c r="H10" s="45"/>
      <c r="I10" s="45"/>
      <c r="J10" s="45"/>
      <c r="K10" s="45"/>
      <c r="L10" s="45"/>
      <c r="M10" s="45"/>
      <c r="N10" s="45"/>
      <c r="O10" s="45"/>
      <c r="P10" s="45"/>
      <c r="Q10" s="45"/>
      <c r="R10" s="45"/>
      <c r="S10" s="45"/>
      <c r="T10" s="45"/>
      <c r="U10" s="45"/>
    </row>
    <row r="11" spans="1:31" ht="15.75" thickBot="1" x14ac:dyDescent="0.3">
      <c r="A11" s="45"/>
      <c r="B11" s="45"/>
      <c r="C11" s="45"/>
      <c r="D11" s="45"/>
      <c r="E11" s="45"/>
      <c r="F11" s="45"/>
      <c r="G11" s="45"/>
      <c r="H11" s="45"/>
      <c r="I11" s="45"/>
      <c r="J11" s="45"/>
      <c r="K11" s="45"/>
      <c r="L11" s="45"/>
      <c r="M11" s="45"/>
      <c r="N11" s="45"/>
      <c r="O11" s="45"/>
      <c r="P11" s="45"/>
      <c r="Q11" s="45"/>
      <c r="R11" s="45"/>
      <c r="S11" s="45"/>
      <c r="T11" s="45"/>
      <c r="U11" s="45"/>
    </row>
    <row r="12" spans="1:31" ht="45.75" customHeight="1" thickBot="1" x14ac:dyDescent="0.3">
      <c r="A12" s="1208" t="s">
        <v>298</v>
      </c>
      <c r="B12" s="1096" t="s">
        <v>30</v>
      </c>
      <c r="C12" s="1205" t="s">
        <v>324</v>
      </c>
      <c r="D12" s="1199" t="s">
        <v>695</v>
      </c>
      <c r="E12" s="1200"/>
      <c r="F12" s="1200"/>
      <c r="G12" s="1200"/>
      <c r="H12" s="1200"/>
      <c r="I12" s="1200"/>
      <c r="J12" s="1200"/>
      <c r="K12" s="1200"/>
      <c r="L12" s="1200"/>
      <c r="M12" s="1200"/>
      <c r="N12" s="1200"/>
      <c r="O12" s="1200"/>
      <c r="P12" s="1200"/>
      <c r="Q12" s="1200"/>
      <c r="R12" s="1200"/>
      <c r="S12" s="1200"/>
      <c r="T12" s="1200"/>
      <c r="U12" s="1201"/>
    </row>
    <row r="13" spans="1:31" ht="15.75" customHeight="1" x14ac:dyDescent="0.25">
      <c r="A13" s="1209"/>
      <c r="B13" s="1097"/>
      <c r="C13" s="1206"/>
      <c r="D13" s="1202" t="s">
        <v>310</v>
      </c>
      <c r="E13" s="1203"/>
      <c r="F13" s="1203"/>
      <c r="G13" s="1203"/>
      <c r="H13" s="1203"/>
      <c r="I13" s="1204"/>
      <c r="J13" s="1202" t="s">
        <v>180</v>
      </c>
      <c r="K13" s="1203"/>
      <c r="L13" s="1204"/>
      <c r="M13" s="1202" t="s">
        <v>309</v>
      </c>
      <c r="N13" s="1203"/>
      <c r="O13" s="1203"/>
      <c r="P13" s="1204"/>
      <c r="Q13" s="1196" t="s">
        <v>311</v>
      </c>
      <c r="R13" s="1197"/>
      <c r="S13" s="1197"/>
      <c r="T13" s="1197"/>
      <c r="U13" s="1198"/>
    </row>
    <row r="14" spans="1:31" ht="51.75" customHeight="1" thickBot="1" x14ac:dyDescent="0.3">
      <c r="A14" s="1209"/>
      <c r="B14" s="1097"/>
      <c r="C14" s="1206"/>
      <c r="D14" s="86" t="s">
        <v>299</v>
      </c>
      <c r="E14" s="87" t="s">
        <v>300</v>
      </c>
      <c r="F14" s="84" t="s">
        <v>301</v>
      </c>
      <c r="G14" s="84" t="s">
        <v>302</v>
      </c>
      <c r="H14" s="88" t="s">
        <v>303</v>
      </c>
      <c r="I14" s="104" t="s">
        <v>304</v>
      </c>
      <c r="J14" s="196" t="s">
        <v>182</v>
      </c>
      <c r="K14" s="631" t="s">
        <v>181</v>
      </c>
      <c r="L14" s="83" t="s">
        <v>543</v>
      </c>
      <c r="M14" s="197" t="s">
        <v>305</v>
      </c>
      <c r="N14" s="198" t="s">
        <v>306</v>
      </c>
      <c r="O14" s="198" t="s">
        <v>307</v>
      </c>
      <c r="P14" s="199" t="s">
        <v>308</v>
      </c>
      <c r="Q14" s="103" t="s">
        <v>248</v>
      </c>
      <c r="R14" s="200" t="s">
        <v>249</v>
      </c>
      <c r="S14" s="200" t="s">
        <v>251</v>
      </c>
      <c r="T14" s="201" t="s">
        <v>312</v>
      </c>
      <c r="U14" s="104" t="s">
        <v>313</v>
      </c>
    </row>
    <row r="15" spans="1:31" ht="15.75" customHeight="1" thickBot="1" x14ac:dyDescent="0.3">
      <c r="A15" s="1210"/>
      <c r="B15" s="1098"/>
      <c r="C15" s="1207"/>
      <c r="D15" s="91" t="s">
        <v>199</v>
      </c>
      <c r="E15" s="94" t="s">
        <v>199</v>
      </c>
      <c r="F15" s="92" t="s">
        <v>199</v>
      </c>
      <c r="G15" s="92" t="s">
        <v>199</v>
      </c>
      <c r="H15" s="92" t="s">
        <v>199</v>
      </c>
      <c r="I15" s="93" t="s">
        <v>199</v>
      </c>
      <c r="J15" s="94" t="s">
        <v>199</v>
      </c>
      <c r="K15" s="92" t="s">
        <v>199</v>
      </c>
      <c r="L15" s="202" t="s">
        <v>199</v>
      </c>
      <c r="M15" s="91" t="s">
        <v>199</v>
      </c>
      <c r="N15" s="92" t="s">
        <v>199</v>
      </c>
      <c r="O15" s="92" t="s">
        <v>199</v>
      </c>
      <c r="P15" s="93" t="s">
        <v>199</v>
      </c>
      <c r="Q15" s="91" t="s">
        <v>199</v>
      </c>
      <c r="R15" s="92" t="s">
        <v>199</v>
      </c>
      <c r="S15" s="92" t="s">
        <v>199</v>
      </c>
      <c r="T15" s="92" t="s">
        <v>199</v>
      </c>
      <c r="U15" s="95" t="s">
        <v>199</v>
      </c>
      <c r="W15" s="209" t="s">
        <v>315</v>
      </c>
      <c r="X15" s="210" t="s">
        <v>316</v>
      </c>
      <c r="Y15" s="210" t="s">
        <v>317</v>
      </c>
      <c r="Z15" s="211" t="s">
        <v>318</v>
      </c>
      <c r="AB15" s="209" t="s">
        <v>319</v>
      </c>
      <c r="AC15" s="210" t="s">
        <v>320</v>
      </c>
      <c r="AD15" s="210" t="s">
        <v>321</v>
      </c>
      <c r="AE15" s="211" t="s">
        <v>322</v>
      </c>
    </row>
    <row r="16" spans="1:31" ht="15.75" customHeight="1" thickBot="1" x14ac:dyDescent="0.3">
      <c r="A16" s="289"/>
      <c r="B16" s="337"/>
      <c r="C16" s="338" t="s">
        <v>186</v>
      </c>
      <c r="D16" s="299">
        <f>SUM(D17:D196)</f>
        <v>0</v>
      </c>
      <c r="E16" s="299">
        <f t="shared" ref="E16:U16" si="0">SUM(E17:E196)</f>
        <v>0</v>
      </c>
      <c r="F16" s="299">
        <f t="shared" si="0"/>
        <v>0</v>
      </c>
      <c r="G16" s="299">
        <f t="shared" si="0"/>
        <v>0</v>
      </c>
      <c r="H16" s="299">
        <f t="shared" si="0"/>
        <v>0</v>
      </c>
      <c r="I16" s="299">
        <f t="shared" si="0"/>
        <v>0</v>
      </c>
      <c r="J16" s="299">
        <f t="shared" si="0"/>
        <v>0</v>
      </c>
      <c r="K16" s="299">
        <f t="shared" si="0"/>
        <v>0</v>
      </c>
      <c r="L16" s="299">
        <f t="shared" si="0"/>
        <v>0</v>
      </c>
      <c r="M16" s="299">
        <f t="shared" si="0"/>
        <v>0</v>
      </c>
      <c r="N16" s="299">
        <f t="shared" si="0"/>
        <v>0</v>
      </c>
      <c r="O16" s="299">
        <f t="shared" si="0"/>
        <v>0</v>
      </c>
      <c r="P16" s="299">
        <f t="shared" si="0"/>
        <v>0</v>
      </c>
      <c r="Q16" s="299">
        <f t="shared" si="0"/>
        <v>0</v>
      </c>
      <c r="R16" s="299">
        <f t="shared" si="0"/>
        <v>0</v>
      </c>
      <c r="S16" s="299">
        <f t="shared" si="0"/>
        <v>0</v>
      </c>
      <c r="T16" s="299">
        <f t="shared" si="0"/>
        <v>0</v>
      </c>
      <c r="U16" s="299">
        <f t="shared" si="0"/>
        <v>0</v>
      </c>
    </row>
    <row r="17" spans="1:31" ht="15" customHeight="1" x14ac:dyDescent="0.25">
      <c r="A17" s="203" t="str">
        <f>IF(ISBLANK('B1'!A17),"",'B1'!A17)</f>
        <v/>
      </c>
      <c r="B17" s="206" t="str">
        <f>IF(ISBLANK('B1'!B17),"",'B1'!B17)</f>
        <v/>
      </c>
      <c r="C17" s="339" t="str">
        <f>IF(ISBLANK('B1'!O17),"",'B1'!O17)</f>
        <v/>
      </c>
      <c r="D17" s="255"/>
      <c r="E17" s="256"/>
      <c r="F17" s="256"/>
      <c r="G17" s="256"/>
      <c r="H17" s="256"/>
      <c r="I17" s="256"/>
      <c r="J17" s="258"/>
      <c r="K17" s="632"/>
      <c r="L17" s="259"/>
      <c r="M17" s="257"/>
      <c r="N17" s="257"/>
      <c r="O17" s="257"/>
      <c r="P17" s="257"/>
      <c r="Q17" s="258"/>
      <c r="R17" s="256"/>
      <c r="S17" s="256"/>
      <c r="T17" s="256"/>
      <c r="U17" s="259"/>
      <c r="W17" s="213">
        <f>SUM(D17:I17)</f>
        <v>0</v>
      </c>
      <c r="X17" s="214">
        <f>SUM(J17:L17)</f>
        <v>0</v>
      </c>
      <c r="Y17" s="214">
        <f>SUM(M17:P17)</f>
        <v>0</v>
      </c>
      <c r="Z17" s="215">
        <f>SUM(Q17:U17)</f>
        <v>0</v>
      </c>
      <c r="AB17" s="213">
        <f>IF(C17="",W17,C17-W17)</f>
        <v>0</v>
      </c>
      <c r="AC17" s="214">
        <f>IF(C17="",X17,C17-X17)</f>
        <v>0</v>
      </c>
      <c r="AD17" s="214">
        <f>IF(C17="",Y17,C17-Y17)</f>
        <v>0</v>
      </c>
      <c r="AE17" s="215">
        <f>IF(C17="",Z17,C17-Z17)</f>
        <v>0</v>
      </c>
    </row>
    <row r="18" spans="1:31" ht="15" customHeight="1" x14ac:dyDescent="0.25">
      <c r="A18" s="204" t="str">
        <f>IF(ISBLANK('B1'!A18),"",'B1'!A18)</f>
        <v/>
      </c>
      <c r="B18" s="207" t="str">
        <f>IF(ISBLANK('B1'!B18),"",'B1'!B18)</f>
        <v/>
      </c>
      <c r="C18" s="340" t="str">
        <f>IF(ISBLANK('B1'!O18),"",'B1'!O18)</f>
        <v/>
      </c>
      <c r="D18" s="261"/>
      <c r="E18" s="262"/>
      <c r="F18" s="262"/>
      <c r="G18" s="262"/>
      <c r="H18" s="262"/>
      <c r="I18" s="262"/>
      <c r="J18" s="264"/>
      <c r="K18" s="633"/>
      <c r="L18" s="265"/>
      <c r="M18" s="263"/>
      <c r="N18" s="263"/>
      <c r="O18" s="263"/>
      <c r="P18" s="263"/>
      <c r="Q18" s="264"/>
      <c r="R18" s="262"/>
      <c r="S18" s="262"/>
      <c r="T18" s="262"/>
      <c r="U18" s="265"/>
      <c r="W18" s="216">
        <f t="shared" ref="W18:W81" si="1">SUM(D18:I18)</f>
        <v>0</v>
      </c>
      <c r="X18" s="212">
        <f t="shared" ref="X18:X81" si="2">SUM(J18:L18)</f>
        <v>0</v>
      </c>
      <c r="Y18" s="212">
        <f t="shared" ref="Y18:Y81" si="3">SUM(M18:P18)</f>
        <v>0</v>
      </c>
      <c r="Z18" s="217">
        <f t="shared" ref="Z18:Z81" si="4">SUM(Q18:U18)</f>
        <v>0</v>
      </c>
      <c r="AB18" s="216">
        <f t="shared" ref="AB18:AB81" si="5">IF(C18="",W18,C18-W18)</f>
        <v>0</v>
      </c>
      <c r="AC18" s="212">
        <f t="shared" ref="AC18:AC81" si="6">IF(C18="",X18,C18-X18)</f>
        <v>0</v>
      </c>
      <c r="AD18" s="212">
        <f t="shared" ref="AD18:AD81" si="7">IF(C18="",Y18,C18-Y18)</f>
        <v>0</v>
      </c>
      <c r="AE18" s="217">
        <f t="shared" ref="AE18:AE81" si="8">IF(C18="",Z18,C18-Z18)</f>
        <v>0</v>
      </c>
    </row>
    <row r="19" spans="1:31" ht="15" customHeight="1" x14ac:dyDescent="0.25">
      <c r="A19" s="204" t="str">
        <f>IF(ISBLANK('B1'!A19),"",'B1'!A19)</f>
        <v/>
      </c>
      <c r="B19" s="207" t="str">
        <f>IF(ISBLANK('B1'!B19),"",'B1'!B19)</f>
        <v/>
      </c>
      <c r="C19" s="340" t="str">
        <f>IF(ISBLANK('B1'!O19),"",'B1'!O19)</f>
        <v/>
      </c>
      <c r="D19" s="261"/>
      <c r="E19" s="262"/>
      <c r="F19" s="262"/>
      <c r="G19" s="262"/>
      <c r="H19" s="262"/>
      <c r="I19" s="262"/>
      <c r="J19" s="264"/>
      <c r="K19" s="633"/>
      <c r="L19" s="265"/>
      <c r="M19" s="263"/>
      <c r="N19" s="263"/>
      <c r="O19" s="263"/>
      <c r="P19" s="263"/>
      <c r="Q19" s="264"/>
      <c r="R19" s="262"/>
      <c r="S19" s="262"/>
      <c r="T19" s="262"/>
      <c r="U19" s="265"/>
      <c r="W19" s="216">
        <f t="shared" si="1"/>
        <v>0</v>
      </c>
      <c r="X19" s="212">
        <f t="shared" si="2"/>
        <v>0</v>
      </c>
      <c r="Y19" s="212">
        <f t="shared" si="3"/>
        <v>0</v>
      </c>
      <c r="Z19" s="217">
        <f t="shared" si="4"/>
        <v>0</v>
      </c>
      <c r="AB19" s="216">
        <f t="shared" si="5"/>
        <v>0</v>
      </c>
      <c r="AC19" s="212">
        <f t="shared" si="6"/>
        <v>0</v>
      </c>
      <c r="AD19" s="212">
        <f t="shared" si="7"/>
        <v>0</v>
      </c>
      <c r="AE19" s="217">
        <f t="shared" si="8"/>
        <v>0</v>
      </c>
    </row>
    <row r="20" spans="1:31" ht="15" customHeight="1" x14ac:dyDescent="0.25">
      <c r="A20" s="204" t="str">
        <f>IF(ISBLANK('B1'!A20),"",'B1'!A20)</f>
        <v/>
      </c>
      <c r="B20" s="207" t="str">
        <f>IF(ISBLANK('B1'!B20),"",'B1'!B20)</f>
        <v/>
      </c>
      <c r="C20" s="340" t="str">
        <f>IF(ISBLANK('B1'!O20),"",'B1'!O20)</f>
        <v/>
      </c>
      <c r="D20" s="261"/>
      <c r="E20" s="262"/>
      <c r="F20" s="262"/>
      <c r="G20" s="262"/>
      <c r="H20" s="262"/>
      <c r="I20" s="262"/>
      <c r="J20" s="264"/>
      <c r="K20" s="633"/>
      <c r="L20" s="265"/>
      <c r="M20" s="263"/>
      <c r="N20" s="263"/>
      <c r="O20" s="263"/>
      <c r="P20" s="263"/>
      <c r="Q20" s="264"/>
      <c r="R20" s="262"/>
      <c r="S20" s="262"/>
      <c r="T20" s="262"/>
      <c r="U20" s="265"/>
      <c r="W20" s="216">
        <f t="shared" si="1"/>
        <v>0</v>
      </c>
      <c r="X20" s="212">
        <f t="shared" si="2"/>
        <v>0</v>
      </c>
      <c r="Y20" s="212">
        <f t="shared" si="3"/>
        <v>0</v>
      </c>
      <c r="Z20" s="217">
        <f t="shared" si="4"/>
        <v>0</v>
      </c>
      <c r="AB20" s="216">
        <f t="shared" si="5"/>
        <v>0</v>
      </c>
      <c r="AC20" s="212">
        <f t="shared" si="6"/>
        <v>0</v>
      </c>
      <c r="AD20" s="212">
        <f t="shared" si="7"/>
        <v>0</v>
      </c>
      <c r="AE20" s="217">
        <f t="shared" si="8"/>
        <v>0</v>
      </c>
    </row>
    <row r="21" spans="1:31" ht="15" customHeight="1" x14ac:dyDescent="0.25">
      <c r="A21" s="204" t="str">
        <f>IF(ISBLANK('B1'!A21),"",'B1'!A21)</f>
        <v/>
      </c>
      <c r="B21" s="207" t="str">
        <f>IF(ISBLANK('B1'!B21),"",'B1'!B21)</f>
        <v/>
      </c>
      <c r="C21" s="340" t="str">
        <f>IF(ISBLANK('B1'!O21),"",'B1'!O21)</f>
        <v/>
      </c>
      <c r="D21" s="261"/>
      <c r="E21" s="262"/>
      <c r="F21" s="262"/>
      <c r="G21" s="262"/>
      <c r="H21" s="262"/>
      <c r="I21" s="262"/>
      <c r="J21" s="264"/>
      <c r="K21" s="633"/>
      <c r="L21" s="265"/>
      <c r="M21" s="263"/>
      <c r="N21" s="263"/>
      <c r="O21" s="263"/>
      <c r="P21" s="263"/>
      <c r="Q21" s="264"/>
      <c r="R21" s="262"/>
      <c r="S21" s="262"/>
      <c r="T21" s="262"/>
      <c r="U21" s="265"/>
      <c r="W21" s="216">
        <f t="shared" si="1"/>
        <v>0</v>
      </c>
      <c r="X21" s="212">
        <f t="shared" si="2"/>
        <v>0</v>
      </c>
      <c r="Y21" s="212">
        <f t="shared" si="3"/>
        <v>0</v>
      </c>
      <c r="Z21" s="217">
        <f t="shared" si="4"/>
        <v>0</v>
      </c>
      <c r="AB21" s="216">
        <f t="shared" si="5"/>
        <v>0</v>
      </c>
      <c r="AC21" s="212">
        <f t="shared" si="6"/>
        <v>0</v>
      </c>
      <c r="AD21" s="212">
        <f t="shared" si="7"/>
        <v>0</v>
      </c>
      <c r="AE21" s="217">
        <f t="shared" si="8"/>
        <v>0</v>
      </c>
    </row>
    <row r="22" spans="1:31" ht="15" customHeight="1" x14ac:dyDescent="0.25">
      <c r="A22" s="204" t="str">
        <f>IF(ISBLANK('B1'!A22),"",'B1'!A22)</f>
        <v/>
      </c>
      <c r="B22" s="207" t="str">
        <f>IF(ISBLANK('B1'!B22),"",'B1'!B22)</f>
        <v/>
      </c>
      <c r="C22" s="340" t="str">
        <f>IF(ISBLANK('B1'!O22),"",'B1'!O22)</f>
        <v/>
      </c>
      <c r="D22" s="261"/>
      <c r="E22" s="262"/>
      <c r="F22" s="262"/>
      <c r="G22" s="262"/>
      <c r="H22" s="262"/>
      <c r="I22" s="262"/>
      <c r="J22" s="264"/>
      <c r="K22" s="633"/>
      <c r="L22" s="265"/>
      <c r="M22" s="263"/>
      <c r="N22" s="263"/>
      <c r="O22" s="263"/>
      <c r="P22" s="263"/>
      <c r="Q22" s="264"/>
      <c r="R22" s="262"/>
      <c r="S22" s="262"/>
      <c r="T22" s="262"/>
      <c r="U22" s="265"/>
      <c r="W22" s="216">
        <f t="shared" si="1"/>
        <v>0</v>
      </c>
      <c r="X22" s="212">
        <f t="shared" si="2"/>
        <v>0</v>
      </c>
      <c r="Y22" s="212">
        <f t="shared" si="3"/>
        <v>0</v>
      </c>
      <c r="Z22" s="217">
        <f t="shared" si="4"/>
        <v>0</v>
      </c>
      <c r="AB22" s="216">
        <f t="shared" si="5"/>
        <v>0</v>
      </c>
      <c r="AC22" s="212">
        <f t="shared" si="6"/>
        <v>0</v>
      </c>
      <c r="AD22" s="212">
        <f t="shared" si="7"/>
        <v>0</v>
      </c>
      <c r="AE22" s="217">
        <f t="shared" si="8"/>
        <v>0</v>
      </c>
    </row>
    <row r="23" spans="1:31" ht="15" customHeight="1" x14ac:dyDescent="0.25">
      <c r="A23" s="204" t="str">
        <f>IF(ISBLANK('B1'!A23),"",'B1'!A23)</f>
        <v/>
      </c>
      <c r="B23" s="207" t="str">
        <f>IF(ISBLANK('B1'!B23),"",'B1'!B23)</f>
        <v/>
      </c>
      <c r="C23" s="340" t="str">
        <f>IF(ISBLANK('B1'!O23),"",'B1'!O23)</f>
        <v/>
      </c>
      <c r="D23" s="261"/>
      <c r="E23" s="262"/>
      <c r="F23" s="262"/>
      <c r="G23" s="262"/>
      <c r="H23" s="262"/>
      <c r="I23" s="262"/>
      <c r="J23" s="264"/>
      <c r="K23" s="633"/>
      <c r="L23" s="265"/>
      <c r="M23" s="263"/>
      <c r="N23" s="263"/>
      <c r="O23" s="263"/>
      <c r="P23" s="263"/>
      <c r="Q23" s="264"/>
      <c r="R23" s="262"/>
      <c r="S23" s="262"/>
      <c r="T23" s="262"/>
      <c r="U23" s="265"/>
      <c r="W23" s="216">
        <f t="shared" si="1"/>
        <v>0</v>
      </c>
      <c r="X23" s="212">
        <f t="shared" si="2"/>
        <v>0</v>
      </c>
      <c r="Y23" s="212">
        <f t="shared" si="3"/>
        <v>0</v>
      </c>
      <c r="Z23" s="217">
        <f t="shared" si="4"/>
        <v>0</v>
      </c>
      <c r="AB23" s="216">
        <f t="shared" si="5"/>
        <v>0</v>
      </c>
      <c r="AC23" s="212">
        <f t="shared" si="6"/>
        <v>0</v>
      </c>
      <c r="AD23" s="212">
        <f t="shared" si="7"/>
        <v>0</v>
      </c>
      <c r="AE23" s="217">
        <f t="shared" si="8"/>
        <v>0</v>
      </c>
    </row>
    <row r="24" spans="1:31" ht="15" customHeight="1" x14ac:dyDescent="0.25">
      <c r="A24" s="204" t="str">
        <f>IF(ISBLANK('B1'!A24),"",'B1'!A24)</f>
        <v/>
      </c>
      <c r="B24" s="207" t="str">
        <f>IF(ISBLANK('B1'!B24),"",'B1'!B24)</f>
        <v/>
      </c>
      <c r="C24" s="340" t="str">
        <f>IF(ISBLANK('B1'!O24),"",'B1'!O24)</f>
        <v/>
      </c>
      <c r="D24" s="261"/>
      <c r="E24" s="262"/>
      <c r="F24" s="262"/>
      <c r="G24" s="262"/>
      <c r="H24" s="262"/>
      <c r="I24" s="262"/>
      <c r="J24" s="264"/>
      <c r="K24" s="633"/>
      <c r="L24" s="265"/>
      <c r="M24" s="263"/>
      <c r="N24" s="263"/>
      <c r="O24" s="263"/>
      <c r="P24" s="263"/>
      <c r="Q24" s="264"/>
      <c r="R24" s="262"/>
      <c r="S24" s="262"/>
      <c r="T24" s="262"/>
      <c r="U24" s="265"/>
      <c r="W24" s="216">
        <f t="shared" si="1"/>
        <v>0</v>
      </c>
      <c r="X24" s="212">
        <f t="shared" si="2"/>
        <v>0</v>
      </c>
      <c r="Y24" s="212">
        <f t="shared" si="3"/>
        <v>0</v>
      </c>
      <c r="Z24" s="217">
        <f t="shared" si="4"/>
        <v>0</v>
      </c>
      <c r="AB24" s="216">
        <f t="shared" si="5"/>
        <v>0</v>
      </c>
      <c r="AC24" s="212">
        <f t="shared" si="6"/>
        <v>0</v>
      </c>
      <c r="AD24" s="212">
        <f t="shared" si="7"/>
        <v>0</v>
      </c>
      <c r="AE24" s="217">
        <f t="shared" si="8"/>
        <v>0</v>
      </c>
    </row>
    <row r="25" spans="1:31" ht="15" customHeight="1" x14ac:dyDescent="0.25">
      <c r="A25" s="204" t="str">
        <f>IF(ISBLANK('B1'!A25),"",'B1'!A25)</f>
        <v/>
      </c>
      <c r="B25" s="207" t="str">
        <f>IF(ISBLANK('B1'!B25),"",'B1'!B25)</f>
        <v/>
      </c>
      <c r="C25" s="340" t="str">
        <f>IF(ISBLANK('B1'!O25),"",'B1'!O25)</f>
        <v/>
      </c>
      <c r="D25" s="261"/>
      <c r="E25" s="262"/>
      <c r="F25" s="262"/>
      <c r="G25" s="262"/>
      <c r="H25" s="262"/>
      <c r="I25" s="262"/>
      <c r="J25" s="264"/>
      <c r="K25" s="633"/>
      <c r="L25" s="265"/>
      <c r="M25" s="263"/>
      <c r="N25" s="263"/>
      <c r="O25" s="263"/>
      <c r="P25" s="263"/>
      <c r="Q25" s="264"/>
      <c r="R25" s="262"/>
      <c r="S25" s="262"/>
      <c r="T25" s="262"/>
      <c r="U25" s="265"/>
      <c r="W25" s="216">
        <f t="shared" si="1"/>
        <v>0</v>
      </c>
      <c r="X25" s="212">
        <f t="shared" si="2"/>
        <v>0</v>
      </c>
      <c r="Y25" s="212">
        <f t="shared" si="3"/>
        <v>0</v>
      </c>
      <c r="Z25" s="217">
        <f t="shared" si="4"/>
        <v>0</v>
      </c>
      <c r="AB25" s="216">
        <f t="shared" si="5"/>
        <v>0</v>
      </c>
      <c r="AC25" s="212">
        <f t="shared" si="6"/>
        <v>0</v>
      </c>
      <c r="AD25" s="212">
        <f t="shared" si="7"/>
        <v>0</v>
      </c>
      <c r="AE25" s="217">
        <f t="shared" si="8"/>
        <v>0</v>
      </c>
    </row>
    <row r="26" spans="1:31" ht="15" customHeight="1" x14ac:dyDescent="0.25">
      <c r="A26" s="204" t="str">
        <f>IF(ISBLANK('B1'!A26),"",'B1'!A26)</f>
        <v/>
      </c>
      <c r="B26" s="207" t="str">
        <f>IF(ISBLANK('B1'!B26),"",'B1'!B26)</f>
        <v/>
      </c>
      <c r="C26" s="340" t="str">
        <f>IF(ISBLANK('B1'!O26),"",'B1'!O26)</f>
        <v/>
      </c>
      <c r="D26" s="261"/>
      <c r="E26" s="262"/>
      <c r="F26" s="262"/>
      <c r="G26" s="262"/>
      <c r="H26" s="262"/>
      <c r="I26" s="262"/>
      <c r="J26" s="264"/>
      <c r="K26" s="633"/>
      <c r="L26" s="265"/>
      <c r="M26" s="263"/>
      <c r="N26" s="263"/>
      <c r="O26" s="263"/>
      <c r="P26" s="263"/>
      <c r="Q26" s="264"/>
      <c r="R26" s="262"/>
      <c r="S26" s="262"/>
      <c r="T26" s="262"/>
      <c r="U26" s="265"/>
      <c r="W26" s="216">
        <f t="shared" si="1"/>
        <v>0</v>
      </c>
      <c r="X26" s="212">
        <f t="shared" si="2"/>
        <v>0</v>
      </c>
      <c r="Y26" s="212">
        <f t="shared" si="3"/>
        <v>0</v>
      </c>
      <c r="Z26" s="217">
        <f t="shared" si="4"/>
        <v>0</v>
      </c>
      <c r="AB26" s="216">
        <f t="shared" si="5"/>
        <v>0</v>
      </c>
      <c r="AC26" s="212">
        <f t="shared" si="6"/>
        <v>0</v>
      </c>
      <c r="AD26" s="212">
        <f t="shared" si="7"/>
        <v>0</v>
      </c>
      <c r="AE26" s="217">
        <f t="shared" si="8"/>
        <v>0</v>
      </c>
    </row>
    <row r="27" spans="1:31" ht="15" customHeight="1" x14ac:dyDescent="0.25">
      <c r="A27" s="204" t="str">
        <f>IF(ISBLANK('B1'!A27),"",'B1'!A27)</f>
        <v/>
      </c>
      <c r="B27" s="207" t="str">
        <f>IF(ISBLANK('B1'!B27),"",'B1'!B27)</f>
        <v/>
      </c>
      <c r="C27" s="340" t="str">
        <f>IF(ISBLANK('B1'!O27),"",'B1'!O27)</f>
        <v/>
      </c>
      <c r="D27" s="261"/>
      <c r="E27" s="262"/>
      <c r="F27" s="262"/>
      <c r="G27" s="262"/>
      <c r="H27" s="262"/>
      <c r="I27" s="262"/>
      <c r="J27" s="264"/>
      <c r="K27" s="633"/>
      <c r="L27" s="265"/>
      <c r="M27" s="263"/>
      <c r="N27" s="263"/>
      <c r="O27" s="263"/>
      <c r="P27" s="263"/>
      <c r="Q27" s="264"/>
      <c r="R27" s="262"/>
      <c r="S27" s="262"/>
      <c r="T27" s="262"/>
      <c r="U27" s="265"/>
      <c r="W27" s="216">
        <f t="shared" si="1"/>
        <v>0</v>
      </c>
      <c r="X27" s="212">
        <f t="shared" si="2"/>
        <v>0</v>
      </c>
      <c r="Y27" s="212">
        <f t="shared" si="3"/>
        <v>0</v>
      </c>
      <c r="Z27" s="217">
        <f t="shared" si="4"/>
        <v>0</v>
      </c>
      <c r="AB27" s="216">
        <f t="shared" si="5"/>
        <v>0</v>
      </c>
      <c r="AC27" s="212">
        <f t="shared" si="6"/>
        <v>0</v>
      </c>
      <c r="AD27" s="212">
        <f t="shared" si="7"/>
        <v>0</v>
      </c>
      <c r="AE27" s="217">
        <f t="shared" si="8"/>
        <v>0</v>
      </c>
    </row>
    <row r="28" spans="1:31" ht="15" customHeight="1" x14ac:dyDescent="0.25">
      <c r="A28" s="204" t="str">
        <f>IF(ISBLANK('B1'!A28),"",'B1'!A28)</f>
        <v/>
      </c>
      <c r="B28" s="207" t="str">
        <f>IF(ISBLANK('B1'!B28),"",'B1'!B28)</f>
        <v/>
      </c>
      <c r="C28" s="340" t="str">
        <f>IF(ISBLANK('B1'!O28),"",'B1'!O28)</f>
        <v/>
      </c>
      <c r="D28" s="261"/>
      <c r="E28" s="262"/>
      <c r="F28" s="262"/>
      <c r="G28" s="262"/>
      <c r="H28" s="262"/>
      <c r="I28" s="262"/>
      <c r="J28" s="264"/>
      <c r="K28" s="633"/>
      <c r="L28" s="265"/>
      <c r="M28" s="263"/>
      <c r="N28" s="263"/>
      <c r="O28" s="263"/>
      <c r="P28" s="263"/>
      <c r="Q28" s="264"/>
      <c r="R28" s="262"/>
      <c r="S28" s="262"/>
      <c r="T28" s="262"/>
      <c r="U28" s="265"/>
      <c r="W28" s="216">
        <f t="shared" si="1"/>
        <v>0</v>
      </c>
      <c r="X28" s="212">
        <f t="shared" si="2"/>
        <v>0</v>
      </c>
      <c r="Y28" s="212">
        <f t="shared" si="3"/>
        <v>0</v>
      </c>
      <c r="Z28" s="217">
        <f t="shared" si="4"/>
        <v>0</v>
      </c>
      <c r="AB28" s="216">
        <f t="shared" si="5"/>
        <v>0</v>
      </c>
      <c r="AC28" s="212">
        <f t="shared" si="6"/>
        <v>0</v>
      </c>
      <c r="AD28" s="212">
        <f t="shared" si="7"/>
        <v>0</v>
      </c>
      <c r="AE28" s="217">
        <f t="shared" si="8"/>
        <v>0</v>
      </c>
    </row>
    <row r="29" spans="1:31" ht="15" customHeight="1" x14ac:dyDescent="0.25">
      <c r="A29" s="204" t="str">
        <f>IF(ISBLANK('B1'!A29),"",'B1'!A29)</f>
        <v/>
      </c>
      <c r="B29" s="207" t="str">
        <f>IF(ISBLANK('B1'!B29),"",'B1'!B29)</f>
        <v/>
      </c>
      <c r="C29" s="340" t="str">
        <f>IF(ISBLANK('B1'!O29),"",'B1'!O29)</f>
        <v/>
      </c>
      <c r="D29" s="261"/>
      <c r="E29" s="262"/>
      <c r="F29" s="262"/>
      <c r="G29" s="262"/>
      <c r="H29" s="262"/>
      <c r="I29" s="262"/>
      <c r="J29" s="264"/>
      <c r="K29" s="633"/>
      <c r="L29" s="265"/>
      <c r="M29" s="263"/>
      <c r="N29" s="263"/>
      <c r="O29" s="263"/>
      <c r="P29" s="263"/>
      <c r="Q29" s="264"/>
      <c r="R29" s="262"/>
      <c r="S29" s="262"/>
      <c r="T29" s="262"/>
      <c r="U29" s="265"/>
      <c r="W29" s="216">
        <f t="shared" si="1"/>
        <v>0</v>
      </c>
      <c r="X29" s="212">
        <f t="shared" si="2"/>
        <v>0</v>
      </c>
      <c r="Y29" s="212">
        <f t="shared" si="3"/>
        <v>0</v>
      </c>
      <c r="Z29" s="217">
        <f t="shared" si="4"/>
        <v>0</v>
      </c>
      <c r="AB29" s="216">
        <f t="shared" si="5"/>
        <v>0</v>
      </c>
      <c r="AC29" s="212">
        <f t="shared" si="6"/>
        <v>0</v>
      </c>
      <c r="AD29" s="212">
        <f t="shared" si="7"/>
        <v>0</v>
      </c>
      <c r="AE29" s="217">
        <f t="shared" si="8"/>
        <v>0</v>
      </c>
    </row>
    <row r="30" spans="1:31" ht="15" customHeight="1" x14ac:dyDescent="0.25">
      <c r="A30" s="204" t="str">
        <f>IF(ISBLANK('B1'!A30),"",'B1'!A30)</f>
        <v/>
      </c>
      <c r="B30" s="207" t="str">
        <f>IF(ISBLANK('B1'!B30),"",'B1'!B30)</f>
        <v/>
      </c>
      <c r="C30" s="340" t="str">
        <f>IF(ISBLANK('B1'!O30),"",'B1'!O30)</f>
        <v/>
      </c>
      <c r="D30" s="261"/>
      <c r="E30" s="262"/>
      <c r="F30" s="262"/>
      <c r="G30" s="262"/>
      <c r="H30" s="262"/>
      <c r="I30" s="262"/>
      <c r="J30" s="264"/>
      <c r="K30" s="633"/>
      <c r="L30" s="265"/>
      <c r="M30" s="263"/>
      <c r="N30" s="263"/>
      <c r="O30" s="263"/>
      <c r="P30" s="263"/>
      <c r="Q30" s="264"/>
      <c r="R30" s="262"/>
      <c r="S30" s="262"/>
      <c r="T30" s="262"/>
      <c r="U30" s="265"/>
      <c r="W30" s="216">
        <f t="shared" si="1"/>
        <v>0</v>
      </c>
      <c r="X30" s="212">
        <f t="shared" si="2"/>
        <v>0</v>
      </c>
      <c r="Y30" s="212">
        <f t="shared" si="3"/>
        <v>0</v>
      </c>
      <c r="Z30" s="217">
        <f t="shared" si="4"/>
        <v>0</v>
      </c>
      <c r="AB30" s="216">
        <f t="shared" si="5"/>
        <v>0</v>
      </c>
      <c r="AC30" s="212">
        <f t="shared" si="6"/>
        <v>0</v>
      </c>
      <c r="AD30" s="212">
        <f t="shared" si="7"/>
        <v>0</v>
      </c>
      <c r="AE30" s="217">
        <f t="shared" si="8"/>
        <v>0</v>
      </c>
    </row>
    <row r="31" spans="1:31" ht="15" customHeight="1" x14ac:dyDescent="0.25">
      <c r="A31" s="204" t="str">
        <f>IF(ISBLANK('B1'!A31),"",'B1'!A31)</f>
        <v/>
      </c>
      <c r="B31" s="207" t="str">
        <f>IF(ISBLANK('B1'!B31),"",'B1'!B31)</f>
        <v/>
      </c>
      <c r="C31" s="340" t="str">
        <f>IF(ISBLANK('B1'!O31),"",'B1'!O31)</f>
        <v/>
      </c>
      <c r="D31" s="261"/>
      <c r="E31" s="262"/>
      <c r="F31" s="262"/>
      <c r="G31" s="262"/>
      <c r="H31" s="262"/>
      <c r="I31" s="262"/>
      <c r="J31" s="264"/>
      <c r="K31" s="633"/>
      <c r="L31" s="265"/>
      <c r="M31" s="263"/>
      <c r="N31" s="263"/>
      <c r="O31" s="263"/>
      <c r="P31" s="263"/>
      <c r="Q31" s="264"/>
      <c r="R31" s="262"/>
      <c r="S31" s="262"/>
      <c r="T31" s="262"/>
      <c r="U31" s="265"/>
      <c r="W31" s="216">
        <f t="shared" si="1"/>
        <v>0</v>
      </c>
      <c r="X31" s="212">
        <f t="shared" si="2"/>
        <v>0</v>
      </c>
      <c r="Y31" s="212">
        <f t="shared" si="3"/>
        <v>0</v>
      </c>
      <c r="Z31" s="217">
        <f t="shared" si="4"/>
        <v>0</v>
      </c>
      <c r="AB31" s="216">
        <f t="shared" si="5"/>
        <v>0</v>
      </c>
      <c r="AC31" s="212">
        <f t="shared" si="6"/>
        <v>0</v>
      </c>
      <c r="AD31" s="212">
        <f t="shared" si="7"/>
        <v>0</v>
      </c>
      <c r="AE31" s="217">
        <f t="shared" si="8"/>
        <v>0</v>
      </c>
    </row>
    <row r="32" spans="1:31" ht="15" customHeight="1" x14ac:dyDescent="0.25">
      <c r="A32" s="204" t="str">
        <f>IF(ISBLANK('B1'!A32),"",'B1'!A32)</f>
        <v/>
      </c>
      <c r="B32" s="207" t="str">
        <f>IF(ISBLANK('B1'!B32),"",'B1'!B32)</f>
        <v/>
      </c>
      <c r="C32" s="340" t="str">
        <f>IF(ISBLANK('B1'!O32),"",'B1'!O32)</f>
        <v/>
      </c>
      <c r="D32" s="261"/>
      <c r="E32" s="262"/>
      <c r="F32" s="262"/>
      <c r="G32" s="262"/>
      <c r="H32" s="262"/>
      <c r="I32" s="262"/>
      <c r="J32" s="264"/>
      <c r="K32" s="633"/>
      <c r="L32" s="265"/>
      <c r="M32" s="263"/>
      <c r="N32" s="263"/>
      <c r="O32" s="263"/>
      <c r="P32" s="263"/>
      <c r="Q32" s="264"/>
      <c r="R32" s="262"/>
      <c r="S32" s="262"/>
      <c r="T32" s="262"/>
      <c r="U32" s="265"/>
      <c r="W32" s="216">
        <f t="shared" si="1"/>
        <v>0</v>
      </c>
      <c r="X32" s="212">
        <f t="shared" si="2"/>
        <v>0</v>
      </c>
      <c r="Y32" s="212">
        <f t="shared" si="3"/>
        <v>0</v>
      </c>
      <c r="Z32" s="217">
        <f t="shared" si="4"/>
        <v>0</v>
      </c>
      <c r="AB32" s="216">
        <f t="shared" si="5"/>
        <v>0</v>
      </c>
      <c r="AC32" s="212">
        <f t="shared" si="6"/>
        <v>0</v>
      </c>
      <c r="AD32" s="212">
        <f t="shared" si="7"/>
        <v>0</v>
      </c>
      <c r="AE32" s="217">
        <f t="shared" si="8"/>
        <v>0</v>
      </c>
    </row>
    <row r="33" spans="1:31" ht="15" customHeight="1" x14ac:dyDescent="0.25">
      <c r="A33" s="204" t="str">
        <f>IF(ISBLANK('B1'!A33),"",'B1'!A33)</f>
        <v/>
      </c>
      <c r="B33" s="207" t="str">
        <f>IF(ISBLANK('B1'!B33),"",'B1'!B33)</f>
        <v/>
      </c>
      <c r="C33" s="340" t="str">
        <f>IF(ISBLANK('B1'!O33),"",'B1'!O33)</f>
        <v/>
      </c>
      <c r="D33" s="261"/>
      <c r="E33" s="262"/>
      <c r="F33" s="262"/>
      <c r="G33" s="262"/>
      <c r="H33" s="262"/>
      <c r="I33" s="262"/>
      <c r="J33" s="264"/>
      <c r="K33" s="633"/>
      <c r="L33" s="265"/>
      <c r="M33" s="263"/>
      <c r="N33" s="263"/>
      <c r="O33" s="263"/>
      <c r="P33" s="263"/>
      <c r="Q33" s="264"/>
      <c r="R33" s="262"/>
      <c r="S33" s="262"/>
      <c r="T33" s="262"/>
      <c r="U33" s="265"/>
      <c r="W33" s="216">
        <f t="shared" si="1"/>
        <v>0</v>
      </c>
      <c r="X33" s="212">
        <f t="shared" si="2"/>
        <v>0</v>
      </c>
      <c r="Y33" s="212">
        <f t="shared" si="3"/>
        <v>0</v>
      </c>
      <c r="Z33" s="217">
        <f t="shared" si="4"/>
        <v>0</v>
      </c>
      <c r="AB33" s="216">
        <f t="shared" si="5"/>
        <v>0</v>
      </c>
      <c r="AC33" s="212">
        <f t="shared" si="6"/>
        <v>0</v>
      </c>
      <c r="AD33" s="212">
        <f t="shared" si="7"/>
        <v>0</v>
      </c>
      <c r="AE33" s="217">
        <f t="shared" si="8"/>
        <v>0</v>
      </c>
    </row>
    <row r="34" spans="1:31" ht="15" customHeight="1" x14ac:dyDescent="0.25">
      <c r="A34" s="204" t="str">
        <f>IF(ISBLANK('B1'!A34),"",'B1'!A34)</f>
        <v/>
      </c>
      <c r="B34" s="207" t="str">
        <f>IF(ISBLANK('B1'!B34),"",'B1'!B34)</f>
        <v/>
      </c>
      <c r="C34" s="340" t="str">
        <f>IF(ISBLANK('B1'!O34),"",'B1'!O34)</f>
        <v/>
      </c>
      <c r="D34" s="261"/>
      <c r="E34" s="262"/>
      <c r="F34" s="262"/>
      <c r="G34" s="262"/>
      <c r="H34" s="262"/>
      <c r="I34" s="262"/>
      <c r="J34" s="264"/>
      <c r="K34" s="633"/>
      <c r="L34" s="265"/>
      <c r="M34" s="263"/>
      <c r="N34" s="263"/>
      <c r="O34" s="263"/>
      <c r="P34" s="263"/>
      <c r="Q34" s="264"/>
      <c r="R34" s="262"/>
      <c r="S34" s="262"/>
      <c r="T34" s="262"/>
      <c r="U34" s="265"/>
      <c r="W34" s="216">
        <f t="shared" si="1"/>
        <v>0</v>
      </c>
      <c r="X34" s="212">
        <f t="shared" si="2"/>
        <v>0</v>
      </c>
      <c r="Y34" s="212">
        <f t="shared" si="3"/>
        <v>0</v>
      </c>
      <c r="Z34" s="217">
        <f t="shared" si="4"/>
        <v>0</v>
      </c>
      <c r="AB34" s="216">
        <f t="shared" si="5"/>
        <v>0</v>
      </c>
      <c r="AC34" s="212">
        <f t="shared" si="6"/>
        <v>0</v>
      </c>
      <c r="AD34" s="212">
        <f t="shared" si="7"/>
        <v>0</v>
      </c>
      <c r="AE34" s="217">
        <f t="shared" si="8"/>
        <v>0</v>
      </c>
    </row>
    <row r="35" spans="1:31" ht="15" customHeight="1" x14ac:dyDescent="0.25">
      <c r="A35" s="204" t="str">
        <f>IF(ISBLANK('B1'!A35),"",'B1'!A35)</f>
        <v/>
      </c>
      <c r="B35" s="207" t="str">
        <f>IF(ISBLANK('B1'!B35),"",'B1'!B35)</f>
        <v/>
      </c>
      <c r="C35" s="340" t="str">
        <f>IF(ISBLANK('B1'!O35),"",'B1'!O35)</f>
        <v/>
      </c>
      <c r="D35" s="261"/>
      <c r="E35" s="262"/>
      <c r="F35" s="262"/>
      <c r="G35" s="262"/>
      <c r="H35" s="262"/>
      <c r="I35" s="262"/>
      <c r="J35" s="264"/>
      <c r="K35" s="633"/>
      <c r="L35" s="265"/>
      <c r="M35" s="263"/>
      <c r="N35" s="263"/>
      <c r="O35" s="263"/>
      <c r="P35" s="263"/>
      <c r="Q35" s="264"/>
      <c r="R35" s="262"/>
      <c r="S35" s="262"/>
      <c r="T35" s="262"/>
      <c r="U35" s="265"/>
      <c r="W35" s="216">
        <f t="shared" si="1"/>
        <v>0</v>
      </c>
      <c r="X35" s="212">
        <f t="shared" si="2"/>
        <v>0</v>
      </c>
      <c r="Y35" s="212">
        <f t="shared" si="3"/>
        <v>0</v>
      </c>
      <c r="Z35" s="217">
        <f t="shared" si="4"/>
        <v>0</v>
      </c>
      <c r="AB35" s="216">
        <f t="shared" si="5"/>
        <v>0</v>
      </c>
      <c r="AC35" s="212">
        <f t="shared" si="6"/>
        <v>0</v>
      </c>
      <c r="AD35" s="212">
        <f t="shared" si="7"/>
        <v>0</v>
      </c>
      <c r="AE35" s="217">
        <f t="shared" si="8"/>
        <v>0</v>
      </c>
    </row>
    <row r="36" spans="1:31" ht="15" customHeight="1" x14ac:dyDescent="0.25">
      <c r="A36" s="204" t="str">
        <f>IF(ISBLANK('B1'!A36),"",'B1'!A36)</f>
        <v/>
      </c>
      <c r="B36" s="207" t="str">
        <f>IF(ISBLANK('B1'!B36),"",'B1'!B36)</f>
        <v/>
      </c>
      <c r="C36" s="340" t="str">
        <f>IF(ISBLANK('B1'!O36),"",'B1'!O36)</f>
        <v/>
      </c>
      <c r="D36" s="261"/>
      <c r="E36" s="262"/>
      <c r="F36" s="262"/>
      <c r="G36" s="262"/>
      <c r="H36" s="262"/>
      <c r="I36" s="262"/>
      <c r="J36" s="264"/>
      <c r="K36" s="633"/>
      <c r="L36" s="265"/>
      <c r="M36" s="263"/>
      <c r="N36" s="263"/>
      <c r="O36" s="263"/>
      <c r="P36" s="263"/>
      <c r="Q36" s="264"/>
      <c r="R36" s="262"/>
      <c r="S36" s="262"/>
      <c r="T36" s="262"/>
      <c r="U36" s="265"/>
      <c r="W36" s="216">
        <f t="shared" si="1"/>
        <v>0</v>
      </c>
      <c r="X36" s="212">
        <f t="shared" si="2"/>
        <v>0</v>
      </c>
      <c r="Y36" s="212">
        <f t="shared" si="3"/>
        <v>0</v>
      </c>
      <c r="Z36" s="217">
        <f t="shared" si="4"/>
        <v>0</v>
      </c>
      <c r="AB36" s="216">
        <f t="shared" si="5"/>
        <v>0</v>
      </c>
      <c r="AC36" s="212">
        <f t="shared" si="6"/>
        <v>0</v>
      </c>
      <c r="AD36" s="212">
        <f t="shared" si="7"/>
        <v>0</v>
      </c>
      <c r="AE36" s="217">
        <f t="shared" si="8"/>
        <v>0</v>
      </c>
    </row>
    <row r="37" spans="1:31" ht="15" customHeight="1" x14ac:dyDescent="0.25">
      <c r="A37" s="204" t="str">
        <f>IF(ISBLANK('B1'!A37),"",'B1'!A37)</f>
        <v/>
      </c>
      <c r="B37" s="207" t="str">
        <f>IF(ISBLANK('B1'!B37),"",'B1'!B37)</f>
        <v/>
      </c>
      <c r="C37" s="340" t="str">
        <f>IF(ISBLANK('B1'!O37),"",'B1'!O37)</f>
        <v/>
      </c>
      <c r="D37" s="261"/>
      <c r="E37" s="262"/>
      <c r="F37" s="262"/>
      <c r="G37" s="262"/>
      <c r="H37" s="262"/>
      <c r="I37" s="262"/>
      <c r="J37" s="264"/>
      <c r="K37" s="633"/>
      <c r="L37" s="265"/>
      <c r="M37" s="263"/>
      <c r="N37" s="263"/>
      <c r="O37" s="263"/>
      <c r="P37" s="263"/>
      <c r="Q37" s="264"/>
      <c r="R37" s="262"/>
      <c r="S37" s="262"/>
      <c r="T37" s="262"/>
      <c r="U37" s="265"/>
      <c r="W37" s="216">
        <f t="shared" si="1"/>
        <v>0</v>
      </c>
      <c r="X37" s="212">
        <f t="shared" si="2"/>
        <v>0</v>
      </c>
      <c r="Y37" s="212">
        <f t="shared" si="3"/>
        <v>0</v>
      </c>
      <c r="Z37" s="217">
        <f t="shared" si="4"/>
        <v>0</v>
      </c>
      <c r="AB37" s="216">
        <f t="shared" si="5"/>
        <v>0</v>
      </c>
      <c r="AC37" s="212">
        <f t="shared" si="6"/>
        <v>0</v>
      </c>
      <c r="AD37" s="212">
        <f t="shared" si="7"/>
        <v>0</v>
      </c>
      <c r="AE37" s="217">
        <f t="shared" si="8"/>
        <v>0</v>
      </c>
    </row>
    <row r="38" spans="1:31" ht="15" customHeight="1" x14ac:dyDescent="0.25">
      <c r="A38" s="204" t="str">
        <f>IF(ISBLANK('B1'!A38),"",'B1'!A38)</f>
        <v/>
      </c>
      <c r="B38" s="207" t="str">
        <f>IF(ISBLANK('B1'!B38),"",'B1'!B38)</f>
        <v/>
      </c>
      <c r="C38" s="340" t="str">
        <f>IF(ISBLANK('B1'!O38),"",'B1'!O38)</f>
        <v/>
      </c>
      <c r="D38" s="261"/>
      <c r="E38" s="262"/>
      <c r="F38" s="262"/>
      <c r="G38" s="262"/>
      <c r="H38" s="262"/>
      <c r="I38" s="262"/>
      <c r="J38" s="264"/>
      <c r="K38" s="633"/>
      <c r="L38" s="265"/>
      <c r="M38" s="263"/>
      <c r="N38" s="263"/>
      <c r="O38" s="263"/>
      <c r="P38" s="263"/>
      <c r="Q38" s="264"/>
      <c r="R38" s="262"/>
      <c r="S38" s="262"/>
      <c r="T38" s="262"/>
      <c r="U38" s="265"/>
      <c r="W38" s="216">
        <f t="shared" si="1"/>
        <v>0</v>
      </c>
      <c r="X38" s="212">
        <f t="shared" si="2"/>
        <v>0</v>
      </c>
      <c r="Y38" s="212">
        <f t="shared" si="3"/>
        <v>0</v>
      </c>
      <c r="Z38" s="217">
        <f t="shared" si="4"/>
        <v>0</v>
      </c>
      <c r="AB38" s="216">
        <f t="shared" si="5"/>
        <v>0</v>
      </c>
      <c r="AC38" s="212">
        <f t="shared" si="6"/>
        <v>0</v>
      </c>
      <c r="AD38" s="212">
        <f t="shared" si="7"/>
        <v>0</v>
      </c>
      <c r="AE38" s="217">
        <f t="shared" si="8"/>
        <v>0</v>
      </c>
    </row>
    <row r="39" spans="1:31" ht="15" customHeight="1" x14ac:dyDescent="0.25">
      <c r="A39" s="204" t="str">
        <f>IF(ISBLANK('B1'!A39),"",'B1'!A39)</f>
        <v/>
      </c>
      <c r="B39" s="207" t="str">
        <f>IF(ISBLANK('B1'!B39),"",'B1'!B39)</f>
        <v/>
      </c>
      <c r="C39" s="340" t="str">
        <f>IF(ISBLANK('B1'!O39),"",'B1'!O39)</f>
        <v/>
      </c>
      <c r="D39" s="261"/>
      <c r="E39" s="262"/>
      <c r="F39" s="262"/>
      <c r="G39" s="262"/>
      <c r="H39" s="262"/>
      <c r="I39" s="262"/>
      <c r="J39" s="264"/>
      <c r="K39" s="633"/>
      <c r="L39" s="265"/>
      <c r="M39" s="263"/>
      <c r="N39" s="263"/>
      <c r="O39" s="263"/>
      <c r="P39" s="263"/>
      <c r="Q39" s="264"/>
      <c r="R39" s="262"/>
      <c r="S39" s="262"/>
      <c r="T39" s="262"/>
      <c r="U39" s="265"/>
      <c r="W39" s="216">
        <f t="shared" si="1"/>
        <v>0</v>
      </c>
      <c r="X39" s="212">
        <f t="shared" si="2"/>
        <v>0</v>
      </c>
      <c r="Y39" s="212">
        <f t="shared" si="3"/>
        <v>0</v>
      </c>
      <c r="Z39" s="217">
        <f t="shared" si="4"/>
        <v>0</v>
      </c>
      <c r="AB39" s="216">
        <f t="shared" si="5"/>
        <v>0</v>
      </c>
      <c r="AC39" s="212">
        <f t="shared" si="6"/>
        <v>0</v>
      </c>
      <c r="AD39" s="212">
        <f t="shared" si="7"/>
        <v>0</v>
      </c>
      <c r="AE39" s="217">
        <f t="shared" si="8"/>
        <v>0</v>
      </c>
    </row>
    <row r="40" spans="1:31" ht="15" customHeight="1" x14ac:dyDescent="0.25">
      <c r="A40" s="204" t="str">
        <f>IF(ISBLANK('B1'!A40),"",'B1'!A40)</f>
        <v/>
      </c>
      <c r="B40" s="207" t="str">
        <f>IF(ISBLANK('B1'!B40),"",'B1'!B40)</f>
        <v/>
      </c>
      <c r="C40" s="340" t="str">
        <f>IF(ISBLANK('B1'!O40),"",'B1'!O40)</f>
        <v/>
      </c>
      <c r="D40" s="261"/>
      <c r="E40" s="262"/>
      <c r="F40" s="262"/>
      <c r="G40" s="262"/>
      <c r="H40" s="262"/>
      <c r="I40" s="262"/>
      <c r="J40" s="264"/>
      <c r="K40" s="633"/>
      <c r="L40" s="265"/>
      <c r="M40" s="263"/>
      <c r="N40" s="263"/>
      <c r="O40" s="263"/>
      <c r="P40" s="263"/>
      <c r="Q40" s="264"/>
      <c r="R40" s="262"/>
      <c r="S40" s="262"/>
      <c r="T40" s="262"/>
      <c r="U40" s="265"/>
      <c r="W40" s="216">
        <f t="shared" si="1"/>
        <v>0</v>
      </c>
      <c r="X40" s="212">
        <f t="shared" si="2"/>
        <v>0</v>
      </c>
      <c r="Y40" s="212">
        <f t="shared" si="3"/>
        <v>0</v>
      </c>
      <c r="Z40" s="217">
        <f t="shared" si="4"/>
        <v>0</v>
      </c>
      <c r="AB40" s="216">
        <f t="shared" si="5"/>
        <v>0</v>
      </c>
      <c r="AC40" s="212">
        <f t="shared" si="6"/>
        <v>0</v>
      </c>
      <c r="AD40" s="212">
        <f t="shared" si="7"/>
        <v>0</v>
      </c>
      <c r="AE40" s="217">
        <f t="shared" si="8"/>
        <v>0</v>
      </c>
    </row>
    <row r="41" spans="1:31" ht="15" customHeight="1" x14ac:dyDescent="0.25">
      <c r="A41" s="204" t="str">
        <f>IF(ISBLANK('B1'!A41),"",'B1'!A41)</f>
        <v/>
      </c>
      <c r="B41" s="207" t="str">
        <f>IF(ISBLANK('B1'!B41),"",'B1'!B41)</f>
        <v/>
      </c>
      <c r="C41" s="340" t="str">
        <f>IF(ISBLANK('B1'!O41),"",'B1'!O41)</f>
        <v/>
      </c>
      <c r="D41" s="261"/>
      <c r="E41" s="262"/>
      <c r="F41" s="262"/>
      <c r="G41" s="262"/>
      <c r="H41" s="262"/>
      <c r="I41" s="262"/>
      <c r="J41" s="264"/>
      <c r="K41" s="633"/>
      <c r="L41" s="265"/>
      <c r="M41" s="263"/>
      <c r="N41" s="263"/>
      <c r="O41" s="263"/>
      <c r="P41" s="263"/>
      <c r="Q41" s="264"/>
      <c r="R41" s="262"/>
      <c r="S41" s="262"/>
      <c r="T41" s="262"/>
      <c r="U41" s="265"/>
      <c r="W41" s="216">
        <f t="shared" si="1"/>
        <v>0</v>
      </c>
      <c r="X41" s="212">
        <f t="shared" si="2"/>
        <v>0</v>
      </c>
      <c r="Y41" s="212">
        <f t="shared" si="3"/>
        <v>0</v>
      </c>
      <c r="Z41" s="217">
        <f t="shared" si="4"/>
        <v>0</v>
      </c>
      <c r="AB41" s="216">
        <f t="shared" si="5"/>
        <v>0</v>
      </c>
      <c r="AC41" s="212">
        <f t="shared" si="6"/>
        <v>0</v>
      </c>
      <c r="AD41" s="212">
        <f t="shared" si="7"/>
        <v>0</v>
      </c>
      <c r="AE41" s="217">
        <f t="shared" si="8"/>
        <v>0</v>
      </c>
    </row>
    <row r="42" spans="1:31" ht="15" customHeight="1" x14ac:dyDescent="0.25">
      <c r="A42" s="204" t="str">
        <f>IF(ISBLANK('B1'!A42),"",'B1'!A42)</f>
        <v/>
      </c>
      <c r="B42" s="207" t="str">
        <f>IF(ISBLANK('B1'!B42),"",'B1'!B42)</f>
        <v/>
      </c>
      <c r="C42" s="340" t="str">
        <f>IF(ISBLANK('B1'!O42),"",'B1'!O42)</f>
        <v/>
      </c>
      <c r="D42" s="261"/>
      <c r="E42" s="262"/>
      <c r="F42" s="262"/>
      <c r="G42" s="262"/>
      <c r="H42" s="262"/>
      <c r="I42" s="262"/>
      <c r="J42" s="264"/>
      <c r="K42" s="633"/>
      <c r="L42" s="265"/>
      <c r="M42" s="263"/>
      <c r="N42" s="263"/>
      <c r="O42" s="263"/>
      <c r="P42" s="263"/>
      <c r="Q42" s="264"/>
      <c r="R42" s="262"/>
      <c r="S42" s="262"/>
      <c r="T42" s="262"/>
      <c r="U42" s="265"/>
      <c r="W42" s="216">
        <f t="shared" si="1"/>
        <v>0</v>
      </c>
      <c r="X42" s="212">
        <f t="shared" si="2"/>
        <v>0</v>
      </c>
      <c r="Y42" s="212">
        <f t="shared" si="3"/>
        <v>0</v>
      </c>
      <c r="Z42" s="217">
        <f t="shared" si="4"/>
        <v>0</v>
      </c>
      <c r="AB42" s="216">
        <f t="shared" si="5"/>
        <v>0</v>
      </c>
      <c r="AC42" s="212">
        <f t="shared" si="6"/>
        <v>0</v>
      </c>
      <c r="AD42" s="212">
        <f t="shared" si="7"/>
        <v>0</v>
      </c>
      <c r="AE42" s="217">
        <f t="shared" si="8"/>
        <v>0</v>
      </c>
    </row>
    <row r="43" spans="1:31" ht="15" customHeight="1" x14ac:dyDescent="0.25">
      <c r="A43" s="204" t="str">
        <f>IF(ISBLANK('B1'!A43),"",'B1'!A43)</f>
        <v/>
      </c>
      <c r="B43" s="207" t="str">
        <f>IF(ISBLANK('B1'!B43),"",'B1'!B43)</f>
        <v/>
      </c>
      <c r="C43" s="340" t="str">
        <f>IF(ISBLANK('B1'!O43),"",'B1'!O43)</f>
        <v/>
      </c>
      <c r="D43" s="261"/>
      <c r="E43" s="262"/>
      <c r="F43" s="262"/>
      <c r="G43" s="262"/>
      <c r="H43" s="262"/>
      <c r="I43" s="262"/>
      <c r="J43" s="264"/>
      <c r="K43" s="633"/>
      <c r="L43" s="265"/>
      <c r="M43" s="263"/>
      <c r="N43" s="263"/>
      <c r="O43" s="263"/>
      <c r="P43" s="263"/>
      <c r="Q43" s="264"/>
      <c r="R43" s="262"/>
      <c r="S43" s="262"/>
      <c r="T43" s="262"/>
      <c r="U43" s="265"/>
      <c r="W43" s="216">
        <f t="shared" si="1"/>
        <v>0</v>
      </c>
      <c r="X43" s="212">
        <f t="shared" si="2"/>
        <v>0</v>
      </c>
      <c r="Y43" s="212">
        <f t="shared" si="3"/>
        <v>0</v>
      </c>
      <c r="Z43" s="217">
        <f t="shared" si="4"/>
        <v>0</v>
      </c>
      <c r="AB43" s="216">
        <f t="shared" si="5"/>
        <v>0</v>
      </c>
      <c r="AC43" s="212">
        <f t="shared" si="6"/>
        <v>0</v>
      </c>
      <c r="AD43" s="212">
        <f t="shared" si="7"/>
        <v>0</v>
      </c>
      <c r="AE43" s="217">
        <f t="shared" si="8"/>
        <v>0</v>
      </c>
    </row>
    <row r="44" spans="1:31" ht="15" customHeight="1" x14ac:dyDescent="0.25">
      <c r="A44" s="204" t="str">
        <f>IF(ISBLANK('B1'!A44),"",'B1'!A44)</f>
        <v/>
      </c>
      <c r="B44" s="207" t="str">
        <f>IF(ISBLANK('B1'!B44),"",'B1'!B44)</f>
        <v/>
      </c>
      <c r="C44" s="340" t="str">
        <f>IF(ISBLANK('B1'!O44),"",'B1'!O44)</f>
        <v/>
      </c>
      <c r="D44" s="261"/>
      <c r="E44" s="262"/>
      <c r="F44" s="262"/>
      <c r="G44" s="262"/>
      <c r="H44" s="262"/>
      <c r="I44" s="262"/>
      <c r="J44" s="264"/>
      <c r="K44" s="633"/>
      <c r="L44" s="265"/>
      <c r="M44" s="263"/>
      <c r="N44" s="263"/>
      <c r="O44" s="263"/>
      <c r="P44" s="263"/>
      <c r="Q44" s="264"/>
      <c r="R44" s="262"/>
      <c r="S44" s="262"/>
      <c r="T44" s="262"/>
      <c r="U44" s="265"/>
      <c r="W44" s="216">
        <f t="shared" si="1"/>
        <v>0</v>
      </c>
      <c r="X44" s="212">
        <f t="shared" si="2"/>
        <v>0</v>
      </c>
      <c r="Y44" s="212">
        <f t="shared" si="3"/>
        <v>0</v>
      </c>
      <c r="Z44" s="217">
        <f t="shared" si="4"/>
        <v>0</v>
      </c>
      <c r="AB44" s="216">
        <f t="shared" si="5"/>
        <v>0</v>
      </c>
      <c r="AC44" s="212">
        <f t="shared" si="6"/>
        <v>0</v>
      </c>
      <c r="AD44" s="212">
        <f t="shared" si="7"/>
        <v>0</v>
      </c>
      <c r="AE44" s="217">
        <f t="shared" si="8"/>
        <v>0</v>
      </c>
    </row>
    <row r="45" spans="1:31" ht="15" customHeight="1" x14ac:dyDescent="0.25">
      <c r="A45" s="204" t="str">
        <f>IF(ISBLANK('B1'!A45),"",'B1'!A45)</f>
        <v/>
      </c>
      <c r="B45" s="207" t="str">
        <f>IF(ISBLANK('B1'!B45),"",'B1'!B45)</f>
        <v/>
      </c>
      <c r="C45" s="340" t="str">
        <f>IF(ISBLANK('B1'!O45),"",'B1'!O45)</f>
        <v/>
      </c>
      <c r="D45" s="261"/>
      <c r="E45" s="262"/>
      <c r="F45" s="262"/>
      <c r="G45" s="262"/>
      <c r="H45" s="262"/>
      <c r="I45" s="262"/>
      <c r="J45" s="264"/>
      <c r="K45" s="633"/>
      <c r="L45" s="265"/>
      <c r="M45" s="263"/>
      <c r="N45" s="263"/>
      <c r="O45" s="263"/>
      <c r="P45" s="263"/>
      <c r="Q45" s="264"/>
      <c r="R45" s="262"/>
      <c r="S45" s="262"/>
      <c r="T45" s="262"/>
      <c r="U45" s="265"/>
      <c r="W45" s="216">
        <f t="shared" si="1"/>
        <v>0</v>
      </c>
      <c r="X45" s="212">
        <f t="shared" si="2"/>
        <v>0</v>
      </c>
      <c r="Y45" s="212">
        <f t="shared" si="3"/>
        <v>0</v>
      </c>
      <c r="Z45" s="217">
        <f t="shared" si="4"/>
        <v>0</v>
      </c>
      <c r="AB45" s="216">
        <f t="shared" si="5"/>
        <v>0</v>
      </c>
      <c r="AC45" s="212">
        <f t="shared" si="6"/>
        <v>0</v>
      </c>
      <c r="AD45" s="212">
        <f t="shared" si="7"/>
        <v>0</v>
      </c>
      <c r="AE45" s="217">
        <f t="shared" si="8"/>
        <v>0</v>
      </c>
    </row>
    <row r="46" spans="1:31" ht="15" customHeight="1" x14ac:dyDescent="0.25">
      <c r="A46" s="204" t="str">
        <f>IF(ISBLANK('B1'!A46),"",'B1'!A46)</f>
        <v/>
      </c>
      <c r="B46" s="207" t="str">
        <f>IF(ISBLANK('B1'!B46),"",'B1'!B46)</f>
        <v/>
      </c>
      <c r="C46" s="340" t="str">
        <f>IF(ISBLANK('B1'!O46),"",'B1'!O46)</f>
        <v/>
      </c>
      <c r="D46" s="261"/>
      <c r="E46" s="262"/>
      <c r="F46" s="262"/>
      <c r="G46" s="262"/>
      <c r="H46" s="262"/>
      <c r="I46" s="262"/>
      <c r="J46" s="264"/>
      <c r="K46" s="633"/>
      <c r="L46" s="265"/>
      <c r="M46" s="263"/>
      <c r="N46" s="263"/>
      <c r="O46" s="263"/>
      <c r="P46" s="263"/>
      <c r="Q46" s="264"/>
      <c r="R46" s="262"/>
      <c r="S46" s="262"/>
      <c r="T46" s="262"/>
      <c r="U46" s="265"/>
      <c r="W46" s="216">
        <f t="shared" si="1"/>
        <v>0</v>
      </c>
      <c r="X46" s="212">
        <f t="shared" si="2"/>
        <v>0</v>
      </c>
      <c r="Y46" s="212">
        <f t="shared" si="3"/>
        <v>0</v>
      </c>
      <c r="Z46" s="217">
        <f t="shared" si="4"/>
        <v>0</v>
      </c>
      <c r="AB46" s="216">
        <f t="shared" si="5"/>
        <v>0</v>
      </c>
      <c r="AC46" s="212">
        <f t="shared" si="6"/>
        <v>0</v>
      </c>
      <c r="AD46" s="212">
        <f t="shared" si="7"/>
        <v>0</v>
      </c>
      <c r="AE46" s="217">
        <f t="shared" si="8"/>
        <v>0</v>
      </c>
    </row>
    <row r="47" spans="1:31" ht="15" customHeight="1" x14ac:dyDescent="0.25">
      <c r="A47" s="204" t="str">
        <f>IF(ISBLANK('B1'!A47),"",'B1'!A47)</f>
        <v/>
      </c>
      <c r="B47" s="207" t="str">
        <f>IF(ISBLANK('B1'!B47),"",'B1'!B47)</f>
        <v/>
      </c>
      <c r="C47" s="340" t="str">
        <f>IF(ISBLANK('B1'!O47),"",'B1'!O47)</f>
        <v/>
      </c>
      <c r="D47" s="261"/>
      <c r="E47" s="262"/>
      <c r="F47" s="262"/>
      <c r="G47" s="262"/>
      <c r="H47" s="262"/>
      <c r="I47" s="262"/>
      <c r="J47" s="264"/>
      <c r="K47" s="633"/>
      <c r="L47" s="265"/>
      <c r="M47" s="263"/>
      <c r="N47" s="263"/>
      <c r="O47" s="263"/>
      <c r="P47" s="263"/>
      <c r="Q47" s="264"/>
      <c r="R47" s="262"/>
      <c r="S47" s="262"/>
      <c r="T47" s="262"/>
      <c r="U47" s="265"/>
      <c r="W47" s="216">
        <f t="shared" si="1"/>
        <v>0</v>
      </c>
      <c r="X47" s="212">
        <f t="shared" si="2"/>
        <v>0</v>
      </c>
      <c r="Y47" s="212">
        <f t="shared" si="3"/>
        <v>0</v>
      </c>
      <c r="Z47" s="217">
        <f t="shared" si="4"/>
        <v>0</v>
      </c>
      <c r="AB47" s="216">
        <f t="shared" si="5"/>
        <v>0</v>
      </c>
      <c r="AC47" s="212">
        <f t="shared" si="6"/>
        <v>0</v>
      </c>
      <c r="AD47" s="212">
        <f t="shared" si="7"/>
        <v>0</v>
      </c>
      <c r="AE47" s="217">
        <f t="shared" si="8"/>
        <v>0</v>
      </c>
    </row>
    <row r="48" spans="1:31" ht="15" customHeight="1" x14ac:dyDescent="0.25">
      <c r="A48" s="204" t="str">
        <f>IF(ISBLANK('B1'!A48),"",'B1'!A48)</f>
        <v/>
      </c>
      <c r="B48" s="207" t="str">
        <f>IF(ISBLANK('B1'!B48),"",'B1'!B48)</f>
        <v/>
      </c>
      <c r="C48" s="340" t="str">
        <f>IF(ISBLANK('B1'!O48),"",'B1'!O48)</f>
        <v/>
      </c>
      <c r="D48" s="261"/>
      <c r="E48" s="262"/>
      <c r="F48" s="262"/>
      <c r="G48" s="262"/>
      <c r="H48" s="262"/>
      <c r="I48" s="262"/>
      <c r="J48" s="264"/>
      <c r="K48" s="633"/>
      <c r="L48" s="265"/>
      <c r="M48" s="263"/>
      <c r="N48" s="263"/>
      <c r="O48" s="263"/>
      <c r="P48" s="263"/>
      <c r="Q48" s="264"/>
      <c r="R48" s="262"/>
      <c r="S48" s="262"/>
      <c r="T48" s="262"/>
      <c r="U48" s="265"/>
      <c r="W48" s="216">
        <f t="shared" si="1"/>
        <v>0</v>
      </c>
      <c r="X48" s="212">
        <f t="shared" si="2"/>
        <v>0</v>
      </c>
      <c r="Y48" s="212">
        <f t="shared" si="3"/>
        <v>0</v>
      </c>
      <c r="Z48" s="217">
        <f t="shared" si="4"/>
        <v>0</v>
      </c>
      <c r="AB48" s="216">
        <f t="shared" si="5"/>
        <v>0</v>
      </c>
      <c r="AC48" s="212">
        <f t="shared" si="6"/>
        <v>0</v>
      </c>
      <c r="AD48" s="212">
        <f t="shared" si="7"/>
        <v>0</v>
      </c>
      <c r="AE48" s="217">
        <f t="shared" si="8"/>
        <v>0</v>
      </c>
    </row>
    <row r="49" spans="1:31" ht="15" customHeight="1" x14ac:dyDescent="0.25">
      <c r="A49" s="204" t="str">
        <f>IF(ISBLANK('B1'!A49),"",'B1'!A49)</f>
        <v/>
      </c>
      <c r="B49" s="207" t="str">
        <f>IF(ISBLANK('B1'!B49),"",'B1'!B49)</f>
        <v/>
      </c>
      <c r="C49" s="340" t="str">
        <f>IF(ISBLANK('B1'!O49),"",'B1'!O49)</f>
        <v/>
      </c>
      <c r="D49" s="261"/>
      <c r="E49" s="262"/>
      <c r="F49" s="262"/>
      <c r="G49" s="262"/>
      <c r="H49" s="262"/>
      <c r="I49" s="262"/>
      <c r="J49" s="264"/>
      <c r="K49" s="633"/>
      <c r="L49" s="265"/>
      <c r="M49" s="263"/>
      <c r="N49" s="263"/>
      <c r="O49" s="263"/>
      <c r="P49" s="263"/>
      <c r="Q49" s="264"/>
      <c r="R49" s="262"/>
      <c r="S49" s="262"/>
      <c r="T49" s="262"/>
      <c r="U49" s="265"/>
      <c r="W49" s="216">
        <f t="shared" si="1"/>
        <v>0</v>
      </c>
      <c r="X49" s="212">
        <f t="shared" si="2"/>
        <v>0</v>
      </c>
      <c r="Y49" s="212">
        <f t="shared" si="3"/>
        <v>0</v>
      </c>
      <c r="Z49" s="217">
        <f t="shared" si="4"/>
        <v>0</v>
      </c>
      <c r="AB49" s="216">
        <f t="shared" si="5"/>
        <v>0</v>
      </c>
      <c r="AC49" s="212">
        <f t="shared" si="6"/>
        <v>0</v>
      </c>
      <c r="AD49" s="212">
        <f t="shared" si="7"/>
        <v>0</v>
      </c>
      <c r="AE49" s="217">
        <f t="shared" si="8"/>
        <v>0</v>
      </c>
    </row>
    <row r="50" spans="1:31" ht="15" customHeight="1" x14ac:dyDescent="0.25">
      <c r="A50" s="204" t="str">
        <f>IF(ISBLANK('B1'!A50),"",'B1'!A50)</f>
        <v/>
      </c>
      <c r="B50" s="207" t="str">
        <f>IF(ISBLANK('B1'!B50),"",'B1'!B50)</f>
        <v/>
      </c>
      <c r="C50" s="340" t="str">
        <f>IF(ISBLANK('B1'!O50),"",'B1'!O50)</f>
        <v/>
      </c>
      <c r="D50" s="261"/>
      <c r="E50" s="262"/>
      <c r="F50" s="262"/>
      <c r="G50" s="262"/>
      <c r="H50" s="262"/>
      <c r="I50" s="262"/>
      <c r="J50" s="264"/>
      <c r="K50" s="633"/>
      <c r="L50" s="265"/>
      <c r="M50" s="263"/>
      <c r="N50" s="263"/>
      <c r="O50" s="263"/>
      <c r="P50" s="263"/>
      <c r="Q50" s="264"/>
      <c r="R50" s="262"/>
      <c r="S50" s="262"/>
      <c r="T50" s="262"/>
      <c r="U50" s="265"/>
      <c r="W50" s="216">
        <f t="shared" si="1"/>
        <v>0</v>
      </c>
      <c r="X50" s="212">
        <f t="shared" si="2"/>
        <v>0</v>
      </c>
      <c r="Y50" s="212">
        <f t="shared" si="3"/>
        <v>0</v>
      </c>
      <c r="Z50" s="217">
        <f t="shared" si="4"/>
        <v>0</v>
      </c>
      <c r="AB50" s="216">
        <f t="shared" si="5"/>
        <v>0</v>
      </c>
      <c r="AC50" s="212">
        <f t="shared" si="6"/>
        <v>0</v>
      </c>
      <c r="AD50" s="212">
        <f t="shared" si="7"/>
        <v>0</v>
      </c>
      <c r="AE50" s="217">
        <f t="shared" si="8"/>
        <v>0</v>
      </c>
    </row>
    <row r="51" spans="1:31" ht="15" customHeight="1" x14ac:dyDescent="0.25">
      <c r="A51" s="204" t="str">
        <f>IF(ISBLANK('B1'!A51),"",'B1'!A51)</f>
        <v/>
      </c>
      <c r="B51" s="207" t="str">
        <f>IF(ISBLANK('B1'!B51),"",'B1'!B51)</f>
        <v/>
      </c>
      <c r="C51" s="340" t="str">
        <f>IF(ISBLANK('B1'!O51),"",'B1'!O51)</f>
        <v/>
      </c>
      <c r="D51" s="261"/>
      <c r="E51" s="262"/>
      <c r="F51" s="262"/>
      <c r="G51" s="262"/>
      <c r="H51" s="262"/>
      <c r="I51" s="262"/>
      <c r="J51" s="264"/>
      <c r="K51" s="633"/>
      <c r="L51" s="265"/>
      <c r="M51" s="263"/>
      <c r="N51" s="263"/>
      <c r="O51" s="263"/>
      <c r="P51" s="263"/>
      <c r="Q51" s="264"/>
      <c r="R51" s="262"/>
      <c r="S51" s="262"/>
      <c r="T51" s="262"/>
      <c r="U51" s="265"/>
      <c r="W51" s="216">
        <f t="shared" si="1"/>
        <v>0</v>
      </c>
      <c r="X51" s="212">
        <f t="shared" si="2"/>
        <v>0</v>
      </c>
      <c r="Y51" s="212">
        <f t="shared" si="3"/>
        <v>0</v>
      </c>
      <c r="Z51" s="217">
        <f t="shared" si="4"/>
        <v>0</v>
      </c>
      <c r="AB51" s="216">
        <f t="shared" si="5"/>
        <v>0</v>
      </c>
      <c r="AC51" s="212">
        <f t="shared" si="6"/>
        <v>0</v>
      </c>
      <c r="AD51" s="212">
        <f t="shared" si="7"/>
        <v>0</v>
      </c>
      <c r="AE51" s="217">
        <f t="shared" si="8"/>
        <v>0</v>
      </c>
    </row>
    <row r="52" spans="1:31" ht="15" customHeight="1" x14ac:dyDescent="0.25">
      <c r="A52" s="204" t="str">
        <f>IF(ISBLANK('B1'!A52),"",'B1'!A52)</f>
        <v/>
      </c>
      <c r="B52" s="207" t="str">
        <f>IF(ISBLANK('B1'!B52),"",'B1'!B52)</f>
        <v/>
      </c>
      <c r="C52" s="340" t="str">
        <f>IF(ISBLANK('B1'!O52),"",'B1'!O52)</f>
        <v/>
      </c>
      <c r="D52" s="261"/>
      <c r="E52" s="262"/>
      <c r="F52" s="262"/>
      <c r="G52" s="262"/>
      <c r="H52" s="262"/>
      <c r="I52" s="262"/>
      <c r="J52" s="264"/>
      <c r="K52" s="633"/>
      <c r="L52" s="265"/>
      <c r="M52" s="263"/>
      <c r="N52" s="263"/>
      <c r="O52" s="263"/>
      <c r="P52" s="263"/>
      <c r="Q52" s="264"/>
      <c r="R52" s="262"/>
      <c r="S52" s="262"/>
      <c r="T52" s="262"/>
      <c r="U52" s="265"/>
      <c r="W52" s="216">
        <f t="shared" si="1"/>
        <v>0</v>
      </c>
      <c r="X52" s="212">
        <f t="shared" si="2"/>
        <v>0</v>
      </c>
      <c r="Y52" s="212">
        <f t="shared" si="3"/>
        <v>0</v>
      </c>
      <c r="Z52" s="217">
        <f t="shared" si="4"/>
        <v>0</v>
      </c>
      <c r="AB52" s="216">
        <f t="shared" si="5"/>
        <v>0</v>
      </c>
      <c r="AC52" s="212">
        <f t="shared" si="6"/>
        <v>0</v>
      </c>
      <c r="AD52" s="212">
        <f t="shared" si="7"/>
        <v>0</v>
      </c>
      <c r="AE52" s="217">
        <f t="shared" si="8"/>
        <v>0</v>
      </c>
    </row>
    <row r="53" spans="1:31" ht="15" customHeight="1" x14ac:dyDescent="0.25">
      <c r="A53" s="204" t="str">
        <f>IF(ISBLANK('B1'!A53),"",'B1'!A53)</f>
        <v/>
      </c>
      <c r="B53" s="207" t="str">
        <f>IF(ISBLANK('B1'!B53),"",'B1'!B53)</f>
        <v/>
      </c>
      <c r="C53" s="340" t="str">
        <f>IF(ISBLANK('B1'!O53),"",'B1'!O53)</f>
        <v/>
      </c>
      <c r="D53" s="261"/>
      <c r="E53" s="262"/>
      <c r="F53" s="262"/>
      <c r="G53" s="262"/>
      <c r="H53" s="262"/>
      <c r="I53" s="262"/>
      <c r="J53" s="264"/>
      <c r="K53" s="633"/>
      <c r="L53" s="265"/>
      <c r="M53" s="263"/>
      <c r="N53" s="263"/>
      <c r="O53" s="263"/>
      <c r="P53" s="263"/>
      <c r="Q53" s="264"/>
      <c r="R53" s="262"/>
      <c r="S53" s="262"/>
      <c r="T53" s="262"/>
      <c r="U53" s="265"/>
      <c r="W53" s="216">
        <f t="shared" si="1"/>
        <v>0</v>
      </c>
      <c r="X53" s="212">
        <f t="shared" si="2"/>
        <v>0</v>
      </c>
      <c r="Y53" s="212">
        <f t="shared" si="3"/>
        <v>0</v>
      </c>
      <c r="Z53" s="217">
        <f t="shared" si="4"/>
        <v>0</v>
      </c>
      <c r="AB53" s="216">
        <f t="shared" si="5"/>
        <v>0</v>
      </c>
      <c r="AC53" s="212">
        <f t="shared" si="6"/>
        <v>0</v>
      </c>
      <c r="AD53" s="212">
        <f t="shared" si="7"/>
        <v>0</v>
      </c>
      <c r="AE53" s="217">
        <f t="shared" si="8"/>
        <v>0</v>
      </c>
    </row>
    <row r="54" spans="1:31" ht="15" customHeight="1" x14ac:dyDescent="0.25">
      <c r="A54" s="204" t="str">
        <f>IF(ISBLANK('B1'!A54),"",'B1'!A54)</f>
        <v/>
      </c>
      <c r="B54" s="207" t="str">
        <f>IF(ISBLANK('B1'!B54),"",'B1'!B54)</f>
        <v/>
      </c>
      <c r="C54" s="340" t="str">
        <f>IF(ISBLANK('B1'!O54),"",'B1'!O54)</f>
        <v/>
      </c>
      <c r="D54" s="261"/>
      <c r="E54" s="262"/>
      <c r="F54" s="262"/>
      <c r="G54" s="262"/>
      <c r="H54" s="262"/>
      <c r="I54" s="262"/>
      <c r="J54" s="264"/>
      <c r="K54" s="633"/>
      <c r="L54" s="265"/>
      <c r="M54" s="263"/>
      <c r="N54" s="263"/>
      <c r="O54" s="263"/>
      <c r="P54" s="263"/>
      <c r="Q54" s="264"/>
      <c r="R54" s="262"/>
      <c r="S54" s="262"/>
      <c r="T54" s="262"/>
      <c r="U54" s="265"/>
      <c r="W54" s="216">
        <f t="shared" si="1"/>
        <v>0</v>
      </c>
      <c r="X54" s="212">
        <f t="shared" si="2"/>
        <v>0</v>
      </c>
      <c r="Y54" s="212">
        <f t="shared" si="3"/>
        <v>0</v>
      </c>
      <c r="Z54" s="217">
        <f t="shared" si="4"/>
        <v>0</v>
      </c>
      <c r="AB54" s="216">
        <f t="shared" si="5"/>
        <v>0</v>
      </c>
      <c r="AC54" s="212">
        <f t="shared" si="6"/>
        <v>0</v>
      </c>
      <c r="AD54" s="212">
        <f t="shared" si="7"/>
        <v>0</v>
      </c>
      <c r="AE54" s="217">
        <f t="shared" si="8"/>
        <v>0</v>
      </c>
    </row>
    <row r="55" spans="1:31" ht="15" customHeight="1" x14ac:dyDescent="0.25">
      <c r="A55" s="204" t="str">
        <f>IF(ISBLANK('B1'!A55),"",'B1'!A55)</f>
        <v/>
      </c>
      <c r="B55" s="207" t="str">
        <f>IF(ISBLANK('B1'!B55),"",'B1'!B55)</f>
        <v/>
      </c>
      <c r="C55" s="340" t="str">
        <f>IF(ISBLANK('B1'!O55),"",'B1'!O55)</f>
        <v/>
      </c>
      <c r="D55" s="261"/>
      <c r="E55" s="262"/>
      <c r="F55" s="262"/>
      <c r="G55" s="262"/>
      <c r="H55" s="262"/>
      <c r="I55" s="262"/>
      <c r="J55" s="264"/>
      <c r="K55" s="633"/>
      <c r="L55" s="265"/>
      <c r="M55" s="263"/>
      <c r="N55" s="263"/>
      <c r="O55" s="263"/>
      <c r="P55" s="263"/>
      <c r="Q55" s="264"/>
      <c r="R55" s="262"/>
      <c r="S55" s="262"/>
      <c r="T55" s="262"/>
      <c r="U55" s="265"/>
      <c r="W55" s="216">
        <f t="shared" si="1"/>
        <v>0</v>
      </c>
      <c r="X55" s="212">
        <f t="shared" si="2"/>
        <v>0</v>
      </c>
      <c r="Y55" s="212">
        <f t="shared" si="3"/>
        <v>0</v>
      </c>
      <c r="Z55" s="217">
        <f t="shared" si="4"/>
        <v>0</v>
      </c>
      <c r="AB55" s="216">
        <f t="shared" si="5"/>
        <v>0</v>
      </c>
      <c r="AC55" s="212">
        <f t="shared" si="6"/>
        <v>0</v>
      </c>
      <c r="AD55" s="212">
        <f t="shared" si="7"/>
        <v>0</v>
      </c>
      <c r="AE55" s="217">
        <f t="shared" si="8"/>
        <v>0</v>
      </c>
    </row>
    <row r="56" spans="1:31" ht="15" customHeight="1" x14ac:dyDescent="0.25">
      <c r="A56" s="204" t="str">
        <f>IF(ISBLANK('B1'!A56),"",'B1'!A56)</f>
        <v/>
      </c>
      <c r="B56" s="207" t="str">
        <f>IF(ISBLANK('B1'!B56),"",'B1'!B56)</f>
        <v/>
      </c>
      <c r="C56" s="340" t="str">
        <f>IF(ISBLANK('B1'!O56),"",'B1'!O56)</f>
        <v/>
      </c>
      <c r="D56" s="261"/>
      <c r="E56" s="262"/>
      <c r="F56" s="262"/>
      <c r="G56" s="262"/>
      <c r="H56" s="262"/>
      <c r="I56" s="262"/>
      <c r="J56" s="264"/>
      <c r="K56" s="633"/>
      <c r="L56" s="265"/>
      <c r="M56" s="263"/>
      <c r="N56" s="263"/>
      <c r="O56" s="263"/>
      <c r="P56" s="263"/>
      <c r="Q56" s="264"/>
      <c r="R56" s="262"/>
      <c r="S56" s="262"/>
      <c r="T56" s="262"/>
      <c r="U56" s="265"/>
      <c r="W56" s="216">
        <f t="shared" si="1"/>
        <v>0</v>
      </c>
      <c r="X56" s="212">
        <f t="shared" si="2"/>
        <v>0</v>
      </c>
      <c r="Y56" s="212">
        <f t="shared" si="3"/>
        <v>0</v>
      </c>
      <c r="Z56" s="217">
        <f t="shared" si="4"/>
        <v>0</v>
      </c>
      <c r="AB56" s="216">
        <f t="shared" si="5"/>
        <v>0</v>
      </c>
      <c r="AC56" s="212">
        <f t="shared" si="6"/>
        <v>0</v>
      </c>
      <c r="AD56" s="212">
        <f t="shared" si="7"/>
        <v>0</v>
      </c>
      <c r="AE56" s="217">
        <f t="shared" si="8"/>
        <v>0</v>
      </c>
    </row>
    <row r="57" spans="1:31" ht="15" customHeight="1" x14ac:dyDescent="0.25">
      <c r="A57" s="204" t="str">
        <f>IF(ISBLANK('B1'!A57),"",'B1'!A57)</f>
        <v/>
      </c>
      <c r="B57" s="207" t="str">
        <f>IF(ISBLANK('B1'!B57),"",'B1'!B57)</f>
        <v/>
      </c>
      <c r="C57" s="340" t="str">
        <f>IF(ISBLANK('B1'!O57),"",'B1'!O57)</f>
        <v/>
      </c>
      <c r="D57" s="261"/>
      <c r="E57" s="262"/>
      <c r="F57" s="262"/>
      <c r="G57" s="262"/>
      <c r="H57" s="262"/>
      <c r="I57" s="262"/>
      <c r="J57" s="264"/>
      <c r="K57" s="633"/>
      <c r="L57" s="265"/>
      <c r="M57" s="263"/>
      <c r="N57" s="263"/>
      <c r="O57" s="263"/>
      <c r="P57" s="263"/>
      <c r="Q57" s="264"/>
      <c r="R57" s="262"/>
      <c r="S57" s="262"/>
      <c r="T57" s="262"/>
      <c r="U57" s="265"/>
      <c r="W57" s="216">
        <f t="shared" si="1"/>
        <v>0</v>
      </c>
      <c r="X57" s="212">
        <f t="shared" si="2"/>
        <v>0</v>
      </c>
      <c r="Y57" s="212">
        <f t="shared" si="3"/>
        <v>0</v>
      </c>
      <c r="Z57" s="217">
        <f t="shared" si="4"/>
        <v>0</v>
      </c>
      <c r="AB57" s="216">
        <f t="shared" si="5"/>
        <v>0</v>
      </c>
      <c r="AC57" s="212">
        <f t="shared" si="6"/>
        <v>0</v>
      </c>
      <c r="AD57" s="212">
        <f t="shared" si="7"/>
        <v>0</v>
      </c>
      <c r="AE57" s="217">
        <f t="shared" si="8"/>
        <v>0</v>
      </c>
    </row>
    <row r="58" spans="1:31" ht="15" customHeight="1" x14ac:dyDescent="0.25">
      <c r="A58" s="204" t="str">
        <f>IF(ISBLANK('B1'!A58),"",'B1'!A58)</f>
        <v/>
      </c>
      <c r="B58" s="207" t="str">
        <f>IF(ISBLANK('B1'!B58),"",'B1'!B58)</f>
        <v/>
      </c>
      <c r="C58" s="340" t="str">
        <f>IF(ISBLANK('B1'!O58),"",'B1'!O58)</f>
        <v/>
      </c>
      <c r="D58" s="261"/>
      <c r="E58" s="262"/>
      <c r="F58" s="262"/>
      <c r="G58" s="262"/>
      <c r="H58" s="262"/>
      <c r="I58" s="262"/>
      <c r="J58" s="264"/>
      <c r="K58" s="633"/>
      <c r="L58" s="265"/>
      <c r="M58" s="263"/>
      <c r="N58" s="263"/>
      <c r="O58" s="263"/>
      <c r="P58" s="263"/>
      <c r="Q58" s="264"/>
      <c r="R58" s="262"/>
      <c r="S58" s="262"/>
      <c r="T58" s="262"/>
      <c r="U58" s="265"/>
      <c r="W58" s="216">
        <f t="shared" si="1"/>
        <v>0</v>
      </c>
      <c r="X58" s="212">
        <f t="shared" si="2"/>
        <v>0</v>
      </c>
      <c r="Y58" s="212">
        <f t="shared" si="3"/>
        <v>0</v>
      </c>
      <c r="Z58" s="217">
        <f t="shared" si="4"/>
        <v>0</v>
      </c>
      <c r="AB58" s="216">
        <f t="shared" si="5"/>
        <v>0</v>
      </c>
      <c r="AC58" s="212">
        <f t="shared" si="6"/>
        <v>0</v>
      </c>
      <c r="AD58" s="212">
        <f t="shared" si="7"/>
        <v>0</v>
      </c>
      <c r="AE58" s="217">
        <f t="shared" si="8"/>
        <v>0</v>
      </c>
    </row>
    <row r="59" spans="1:31" ht="15" customHeight="1" x14ac:dyDescent="0.25">
      <c r="A59" s="204" t="str">
        <f>IF(ISBLANK('B1'!A59),"",'B1'!A59)</f>
        <v/>
      </c>
      <c r="B59" s="207" t="str">
        <f>IF(ISBLANK('B1'!B59),"",'B1'!B59)</f>
        <v/>
      </c>
      <c r="C59" s="340" t="str">
        <f>IF(ISBLANK('B1'!O59),"",'B1'!O59)</f>
        <v/>
      </c>
      <c r="D59" s="261"/>
      <c r="E59" s="262"/>
      <c r="F59" s="262"/>
      <c r="G59" s="262"/>
      <c r="H59" s="262"/>
      <c r="I59" s="262"/>
      <c r="J59" s="264"/>
      <c r="K59" s="633"/>
      <c r="L59" s="265"/>
      <c r="M59" s="263"/>
      <c r="N59" s="263"/>
      <c r="O59" s="263"/>
      <c r="P59" s="263"/>
      <c r="Q59" s="264"/>
      <c r="R59" s="262"/>
      <c r="S59" s="262"/>
      <c r="T59" s="262"/>
      <c r="U59" s="265"/>
      <c r="W59" s="216">
        <f t="shared" si="1"/>
        <v>0</v>
      </c>
      <c r="X59" s="212">
        <f t="shared" si="2"/>
        <v>0</v>
      </c>
      <c r="Y59" s="212">
        <f t="shared" si="3"/>
        <v>0</v>
      </c>
      <c r="Z59" s="217">
        <f t="shared" si="4"/>
        <v>0</v>
      </c>
      <c r="AB59" s="216">
        <f t="shared" si="5"/>
        <v>0</v>
      </c>
      <c r="AC59" s="212">
        <f t="shared" si="6"/>
        <v>0</v>
      </c>
      <c r="AD59" s="212">
        <f t="shared" si="7"/>
        <v>0</v>
      </c>
      <c r="AE59" s="217">
        <f t="shared" si="8"/>
        <v>0</v>
      </c>
    </row>
    <row r="60" spans="1:31" ht="15" customHeight="1" x14ac:dyDescent="0.25">
      <c r="A60" s="204" t="str">
        <f>IF(ISBLANK('B1'!A60),"",'B1'!A60)</f>
        <v/>
      </c>
      <c r="B60" s="207" t="str">
        <f>IF(ISBLANK('B1'!B60),"",'B1'!B60)</f>
        <v/>
      </c>
      <c r="C60" s="340" t="str">
        <f>IF(ISBLANK('B1'!O60),"",'B1'!O60)</f>
        <v/>
      </c>
      <c r="D60" s="261"/>
      <c r="E60" s="262"/>
      <c r="F60" s="262"/>
      <c r="G60" s="262"/>
      <c r="H60" s="262"/>
      <c r="I60" s="262"/>
      <c r="J60" s="264"/>
      <c r="K60" s="633"/>
      <c r="L60" s="265"/>
      <c r="M60" s="263"/>
      <c r="N60" s="263"/>
      <c r="O60" s="263"/>
      <c r="P60" s="263"/>
      <c r="Q60" s="264"/>
      <c r="R60" s="262"/>
      <c r="S60" s="262"/>
      <c r="T60" s="262"/>
      <c r="U60" s="265"/>
      <c r="W60" s="216">
        <f t="shared" si="1"/>
        <v>0</v>
      </c>
      <c r="X60" s="212">
        <f t="shared" si="2"/>
        <v>0</v>
      </c>
      <c r="Y60" s="212">
        <f t="shared" si="3"/>
        <v>0</v>
      </c>
      <c r="Z60" s="217">
        <f t="shared" si="4"/>
        <v>0</v>
      </c>
      <c r="AB60" s="216">
        <f t="shared" si="5"/>
        <v>0</v>
      </c>
      <c r="AC60" s="212">
        <f t="shared" si="6"/>
        <v>0</v>
      </c>
      <c r="AD60" s="212">
        <f t="shared" si="7"/>
        <v>0</v>
      </c>
      <c r="AE60" s="217">
        <f t="shared" si="8"/>
        <v>0</v>
      </c>
    </row>
    <row r="61" spans="1:31" ht="15" customHeight="1" x14ac:dyDescent="0.25">
      <c r="A61" s="204" t="str">
        <f>IF(ISBLANK('B1'!A61),"",'B1'!A61)</f>
        <v/>
      </c>
      <c r="B61" s="207" t="str">
        <f>IF(ISBLANK('B1'!B61),"",'B1'!B61)</f>
        <v/>
      </c>
      <c r="C61" s="340" t="str">
        <f>IF(ISBLANK('B1'!O61),"",'B1'!O61)</f>
        <v/>
      </c>
      <c r="D61" s="261"/>
      <c r="E61" s="262"/>
      <c r="F61" s="262"/>
      <c r="G61" s="262"/>
      <c r="H61" s="262"/>
      <c r="I61" s="262"/>
      <c r="J61" s="264"/>
      <c r="K61" s="633"/>
      <c r="L61" s="265"/>
      <c r="M61" s="263"/>
      <c r="N61" s="263"/>
      <c r="O61" s="263"/>
      <c r="P61" s="263"/>
      <c r="Q61" s="264"/>
      <c r="R61" s="262"/>
      <c r="S61" s="262"/>
      <c r="T61" s="262"/>
      <c r="U61" s="265"/>
      <c r="W61" s="216">
        <f t="shared" si="1"/>
        <v>0</v>
      </c>
      <c r="X61" s="212">
        <f t="shared" si="2"/>
        <v>0</v>
      </c>
      <c r="Y61" s="212">
        <f t="shared" si="3"/>
        <v>0</v>
      </c>
      <c r="Z61" s="217">
        <f t="shared" si="4"/>
        <v>0</v>
      </c>
      <c r="AB61" s="216">
        <f t="shared" si="5"/>
        <v>0</v>
      </c>
      <c r="AC61" s="212">
        <f t="shared" si="6"/>
        <v>0</v>
      </c>
      <c r="AD61" s="212">
        <f t="shared" si="7"/>
        <v>0</v>
      </c>
      <c r="AE61" s="217">
        <f t="shared" si="8"/>
        <v>0</v>
      </c>
    </row>
    <row r="62" spans="1:31" ht="15" customHeight="1" x14ac:dyDescent="0.25">
      <c r="A62" s="204" t="str">
        <f>IF(ISBLANK('B1'!A62),"",'B1'!A62)</f>
        <v/>
      </c>
      <c r="B62" s="207" t="str">
        <f>IF(ISBLANK('B1'!B62),"",'B1'!B62)</f>
        <v/>
      </c>
      <c r="C62" s="340" t="str">
        <f>IF(ISBLANK('B1'!O62),"",'B1'!O62)</f>
        <v/>
      </c>
      <c r="D62" s="261"/>
      <c r="E62" s="262"/>
      <c r="F62" s="262"/>
      <c r="G62" s="262"/>
      <c r="H62" s="262"/>
      <c r="I62" s="262"/>
      <c r="J62" s="264"/>
      <c r="K62" s="633"/>
      <c r="L62" s="265"/>
      <c r="M62" s="263"/>
      <c r="N62" s="263"/>
      <c r="O62" s="263"/>
      <c r="P62" s="263"/>
      <c r="Q62" s="264"/>
      <c r="R62" s="262"/>
      <c r="S62" s="262"/>
      <c r="T62" s="262"/>
      <c r="U62" s="265"/>
      <c r="W62" s="216">
        <f t="shared" si="1"/>
        <v>0</v>
      </c>
      <c r="X62" s="212">
        <f t="shared" si="2"/>
        <v>0</v>
      </c>
      <c r="Y62" s="212">
        <f t="shared" si="3"/>
        <v>0</v>
      </c>
      <c r="Z62" s="217">
        <f t="shared" si="4"/>
        <v>0</v>
      </c>
      <c r="AB62" s="216">
        <f t="shared" si="5"/>
        <v>0</v>
      </c>
      <c r="AC62" s="212">
        <f t="shared" si="6"/>
        <v>0</v>
      </c>
      <c r="AD62" s="212">
        <f t="shared" si="7"/>
        <v>0</v>
      </c>
      <c r="AE62" s="217">
        <f t="shared" si="8"/>
        <v>0</v>
      </c>
    </row>
    <row r="63" spans="1:31" ht="15" customHeight="1" x14ac:dyDescent="0.25">
      <c r="A63" s="204" t="str">
        <f>IF(ISBLANK('B1'!A63),"",'B1'!A63)</f>
        <v/>
      </c>
      <c r="B63" s="207" t="str">
        <f>IF(ISBLANK('B1'!B63),"",'B1'!B63)</f>
        <v/>
      </c>
      <c r="C63" s="340" t="str">
        <f>IF(ISBLANK('B1'!O63),"",'B1'!O63)</f>
        <v/>
      </c>
      <c r="D63" s="261"/>
      <c r="E63" s="262"/>
      <c r="F63" s="262"/>
      <c r="G63" s="262"/>
      <c r="H63" s="262"/>
      <c r="I63" s="262"/>
      <c r="J63" s="264"/>
      <c r="K63" s="633"/>
      <c r="L63" s="265"/>
      <c r="M63" s="263"/>
      <c r="N63" s="263"/>
      <c r="O63" s="263"/>
      <c r="P63" s="263"/>
      <c r="Q63" s="264"/>
      <c r="R63" s="262"/>
      <c r="S63" s="262"/>
      <c r="T63" s="262"/>
      <c r="U63" s="265"/>
      <c r="W63" s="216">
        <f t="shared" si="1"/>
        <v>0</v>
      </c>
      <c r="X63" s="212">
        <f t="shared" si="2"/>
        <v>0</v>
      </c>
      <c r="Y63" s="212">
        <f t="shared" si="3"/>
        <v>0</v>
      </c>
      <c r="Z63" s="217">
        <f t="shared" si="4"/>
        <v>0</v>
      </c>
      <c r="AB63" s="216">
        <f t="shared" si="5"/>
        <v>0</v>
      </c>
      <c r="AC63" s="212">
        <f t="shared" si="6"/>
        <v>0</v>
      </c>
      <c r="AD63" s="212">
        <f t="shared" si="7"/>
        <v>0</v>
      </c>
      <c r="AE63" s="217">
        <f t="shared" si="8"/>
        <v>0</v>
      </c>
    </row>
    <row r="64" spans="1:31" ht="15" customHeight="1" x14ac:dyDescent="0.25">
      <c r="A64" s="204" t="str">
        <f>IF(ISBLANK('B1'!A64),"",'B1'!A64)</f>
        <v/>
      </c>
      <c r="B64" s="207" t="str">
        <f>IF(ISBLANK('B1'!B64),"",'B1'!B64)</f>
        <v/>
      </c>
      <c r="C64" s="340" t="str">
        <f>IF(ISBLANK('B1'!O64),"",'B1'!O64)</f>
        <v/>
      </c>
      <c r="D64" s="261"/>
      <c r="E64" s="262"/>
      <c r="F64" s="262"/>
      <c r="G64" s="262"/>
      <c r="H64" s="262"/>
      <c r="I64" s="262"/>
      <c r="J64" s="264"/>
      <c r="K64" s="633"/>
      <c r="L64" s="265"/>
      <c r="M64" s="263"/>
      <c r="N64" s="263"/>
      <c r="O64" s="263"/>
      <c r="P64" s="263"/>
      <c r="Q64" s="264"/>
      <c r="R64" s="262"/>
      <c r="S64" s="262"/>
      <c r="T64" s="262"/>
      <c r="U64" s="265"/>
      <c r="W64" s="216">
        <f t="shared" si="1"/>
        <v>0</v>
      </c>
      <c r="X64" s="212">
        <f t="shared" si="2"/>
        <v>0</v>
      </c>
      <c r="Y64" s="212">
        <f t="shared" si="3"/>
        <v>0</v>
      </c>
      <c r="Z64" s="217">
        <f t="shared" si="4"/>
        <v>0</v>
      </c>
      <c r="AB64" s="216">
        <f t="shared" si="5"/>
        <v>0</v>
      </c>
      <c r="AC64" s="212">
        <f t="shared" si="6"/>
        <v>0</v>
      </c>
      <c r="AD64" s="212">
        <f t="shared" si="7"/>
        <v>0</v>
      </c>
      <c r="AE64" s="217">
        <f t="shared" si="8"/>
        <v>0</v>
      </c>
    </row>
    <row r="65" spans="1:31" ht="15" customHeight="1" x14ac:dyDescent="0.25">
      <c r="A65" s="204" t="str">
        <f>IF(ISBLANK('B1'!A65),"",'B1'!A65)</f>
        <v/>
      </c>
      <c r="B65" s="207" t="str">
        <f>IF(ISBLANK('B1'!B65),"",'B1'!B65)</f>
        <v/>
      </c>
      <c r="C65" s="340" t="str">
        <f>IF(ISBLANK('B1'!O65),"",'B1'!O65)</f>
        <v/>
      </c>
      <c r="D65" s="261"/>
      <c r="E65" s="262"/>
      <c r="F65" s="262"/>
      <c r="G65" s="262"/>
      <c r="H65" s="262"/>
      <c r="I65" s="262"/>
      <c r="J65" s="264"/>
      <c r="K65" s="633"/>
      <c r="L65" s="265"/>
      <c r="M65" s="263"/>
      <c r="N65" s="263"/>
      <c r="O65" s="263"/>
      <c r="P65" s="263"/>
      <c r="Q65" s="264"/>
      <c r="R65" s="262"/>
      <c r="S65" s="262"/>
      <c r="T65" s="262"/>
      <c r="U65" s="265"/>
      <c r="W65" s="216">
        <f t="shared" si="1"/>
        <v>0</v>
      </c>
      <c r="X65" s="212">
        <f t="shared" si="2"/>
        <v>0</v>
      </c>
      <c r="Y65" s="212">
        <f t="shared" si="3"/>
        <v>0</v>
      </c>
      <c r="Z65" s="217">
        <f t="shared" si="4"/>
        <v>0</v>
      </c>
      <c r="AB65" s="216">
        <f t="shared" si="5"/>
        <v>0</v>
      </c>
      <c r="AC65" s="212">
        <f t="shared" si="6"/>
        <v>0</v>
      </c>
      <c r="AD65" s="212">
        <f t="shared" si="7"/>
        <v>0</v>
      </c>
      <c r="AE65" s="217">
        <f t="shared" si="8"/>
        <v>0</v>
      </c>
    </row>
    <row r="66" spans="1:31" ht="15" customHeight="1" x14ac:dyDescent="0.25">
      <c r="A66" s="204" t="str">
        <f>IF(ISBLANK('B1'!A66),"",'B1'!A66)</f>
        <v/>
      </c>
      <c r="B66" s="207" t="str">
        <f>IF(ISBLANK('B1'!B66),"",'B1'!B66)</f>
        <v/>
      </c>
      <c r="C66" s="340" t="str">
        <f>IF(ISBLANK('B1'!O66),"",'B1'!O66)</f>
        <v/>
      </c>
      <c r="D66" s="261"/>
      <c r="E66" s="262"/>
      <c r="F66" s="262"/>
      <c r="G66" s="262"/>
      <c r="H66" s="262"/>
      <c r="I66" s="262"/>
      <c r="J66" s="264"/>
      <c r="K66" s="633"/>
      <c r="L66" s="265"/>
      <c r="M66" s="263"/>
      <c r="N66" s="263"/>
      <c r="O66" s="263"/>
      <c r="P66" s="263"/>
      <c r="Q66" s="264"/>
      <c r="R66" s="262"/>
      <c r="S66" s="262"/>
      <c r="T66" s="262"/>
      <c r="U66" s="265"/>
      <c r="W66" s="216">
        <f t="shared" si="1"/>
        <v>0</v>
      </c>
      <c r="X66" s="212">
        <f t="shared" si="2"/>
        <v>0</v>
      </c>
      <c r="Y66" s="212">
        <f t="shared" si="3"/>
        <v>0</v>
      </c>
      <c r="Z66" s="217">
        <f t="shared" si="4"/>
        <v>0</v>
      </c>
      <c r="AB66" s="216">
        <f t="shared" si="5"/>
        <v>0</v>
      </c>
      <c r="AC66" s="212">
        <f t="shared" si="6"/>
        <v>0</v>
      </c>
      <c r="AD66" s="212">
        <f t="shared" si="7"/>
        <v>0</v>
      </c>
      <c r="AE66" s="217">
        <f t="shared" si="8"/>
        <v>0</v>
      </c>
    </row>
    <row r="67" spans="1:31" ht="15" customHeight="1" x14ac:dyDescent="0.25">
      <c r="A67" s="204" t="str">
        <f>IF(ISBLANK('B1'!A67),"",'B1'!A67)</f>
        <v/>
      </c>
      <c r="B67" s="207" t="str">
        <f>IF(ISBLANK('B1'!B67),"",'B1'!B67)</f>
        <v/>
      </c>
      <c r="C67" s="340" t="str">
        <f>IF(ISBLANK('B1'!O67),"",'B1'!O67)</f>
        <v/>
      </c>
      <c r="D67" s="261"/>
      <c r="E67" s="262"/>
      <c r="F67" s="262"/>
      <c r="G67" s="262"/>
      <c r="H67" s="262"/>
      <c r="I67" s="262"/>
      <c r="J67" s="264"/>
      <c r="K67" s="633"/>
      <c r="L67" s="265"/>
      <c r="M67" s="263"/>
      <c r="N67" s="263"/>
      <c r="O67" s="263"/>
      <c r="P67" s="263"/>
      <c r="Q67" s="264"/>
      <c r="R67" s="262"/>
      <c r="S67" s="262"/>
      <c r="T67" s="262"/>
      <c r="U67" s="265"/>
      <c r="W67" s="216">
        <f t="shared" si="1"/>
        <v>0</v>
      </c>
      <c r="X67" s="212">
        <f t="shared" si="2"/>
        <v>0</v>
      </c>
      <c r="Y67" s="212">
        <f t="shared" si="3"/>
        <v>0</v>
      </c>
      <c r="Z67" s="217">
        <f t="shared" si="4"/>
        <v>0</v>
      </c>
      <c r="AB67" s="216">
        <f t="shared" si="5"/>
        <v>0</v>
      </c>
      <c r="AC67" s="212">
        <f t="shared" si="6"/>
        <v>0</v>
      </c>
      <c r="AD67" s="212">
        <f t="shared" si="7"/>
        <v>0</v>
      </c>
      <c r="AE67" s="217">
        <f t="shared" si="8"/>
        <v>0</v>
      </c>
    </row>
    <row r="68" spans="1:31" ht="15" customHeight="1" x14ac:dyDescent="0.25">
      <c r="A68" s="204" t="str">
        <f>IF(ISBLANK('B1'!A68),"",'B1'!A68)</f>
        <v/>
      </c>
      <c r="B68" s="207" t="str">
        <f>IF(ISBLANK('B1'!B68),"",'B1'!B68)</f>
        <v/>
      </c>
      <c r="C68" s="340" t="str">
        <f>IF(ISBLANK('B1'!O68),"",'B1'!O68)</f>
        <v/>
      </c>
      <c r="D68" s="261"/>
      <c r="E68" s="262"/>
      <c r="F68" s="262"/>
      <c r="G68" s="262"/>
      <c r="H68" s="262"/>
      <c r="I68" s="262"/>
      <c r="J68" s="264"/>
      <c r="K68" s="633"/>
      <c r="L68" s="265"/>
      <c r="M68" s="263"/>
      <c r="N68" s="263"/>
      <c r="O68" s="263"/>
      <c r="P68" s="263"/>
      <c r="Q68" s="264"/>
      <c r="R68" s="262"/>
      <c r="S68" s="262"/>
      <c r="T68" s="262"/>
      <c r="U68" s="265"/>
      <c r="W68" s="216">
        <f t="shared" si="1"/>
        <v>0</v>
      </c>
      <c r="X68" s="212">
        <f t="shared" si="2"/>
        <v>0</v>
      </c>
      <c r="Y68" s="212">
        <f t="shared" si="3"/>
        <v>0</v>
      </c>
      <c r="Z68" s="217">
        <f t="shared" si="4"/>
        <v>0</v>
      </c>
      <c r="AB68" s="216">
        <f t="shared" si="5"/>
        <v>0</v>
      </c>
      <c r="AC68" s="212">
        <f t="shared" si="6"/>
        <v>0</v>
      </c>
      <c r="AD68" s="212">
        <f t="shared" si="7"/>
        <v>0</v>
      </c>
      <c r="AE68" s="217">
        <f t="shared" si="8"/>
        <v>0</v>
      </c>
    </row>
    <row r="69" spans="1:31" ht="15" customHeight="1" x14ac:dyDescent="0.25">
      <c r="A69" s="204" t="str">
        <f>IF(ISBLANK('B1'!A69),"",'B1'!A69)</f>
        <v/>
      </c>
      <c r="B69" s="207" t="str">
        <f>IF(ISBLANK('B1'!B69),"",'B1'!B69)</f>
        <v/>
      </c>
      <c r="C69" s="340" t="str">
        <f>IF(ISBLANK('B1'!O69),"",'B1'!O69)</f>
        <v/>
      </c>
      <c r="D69" s="261"/>
      <c r="E69" s="262"/>
      <c r="F69" s="262"/>
      <c r="G69" s="262"/>
      <c r="H69" s="262"/>
      <c r="I69" s="262"/>
      <c r="J69" s="264"/>
      <c r="K69" s="633"/>
      <c r="L69" s="265"/>
      <c r="M69" s="263"/>
      <c r="N69" s="263"/>
      <c r="O69" s="263"/>
      <c r="P69" s="263"/>
      <c r="Q69" s="264"/>
      <c r="R69" s="262"/>
      <c r="S69" s="262"/>
      <c r="T69" s="262"/>
      <c r="U69" s="265"/>
      <c r="W69" s="216">
        <f t="shared" si="1"/>
        <v>0</v>
      </c>
      <c r="X69" s="212">
        <f t="shared" si="2"/>
        <v>0</v>
      </c>
      <c r="Y69" s="212">
        <f t="shared" si="3"/>
        <v>0</v>
      </c>
      <c r="Z69" s="217">
        <f t="shared" si="4"/>
        <v>0</v>
      </c>
      <c r="AB69" s="216">
        <f t="shared" si="5"/>
        <v>0</v>
      </c>
      <c r="AC69" s="212">
        <f t="shared" si="6"/>
        <v>0</v>
      </c>
      <c r="AD69" s="212">
        <f t="shared" si="7"/>
        <v>0</v>
      </c>
      <c r="AE69" s="217">
        <f t="shared" si="8"/>
        <v>0</v>
      </c>
    </row>
    <row r="70" spans="1:31" ht="15" customHeight="1" x14ac:dyDescent="0.25">
      <c r="A70" s="204" t="str">
        <f>IF(ISBLANK('B1'!A70),"",'B1'!A70)</f>
        <v/>
      </c>
      <c r="B70" s="207" t="str">
        <f>IF(ISBLANK('B1'!B70),"",'B1'!B70)</f>
        <v/>
      </c>
      <c r="C70" s="340" t="str">
        <f>IF(ISBLANK('B1'!O70),"",'B1'!O70)</f>
        <v/>
      </c>
      <c r="D70" s="261"/>
      <c r="E70" s="262"/>
      <c r="F70" s="262"/>
      <c r="G70" s="262"/>
      <c r="H70" s="262"/>
      <c r="I70" s="262"/>
      <c r="J70" s="264"/>
      <c r="K70" s="633"/>
      <c r="L70" s="265"/>
      <c r="M70" s="263"/>
      <c r="N70" s="263"/>
      <c r="O70" s="263"/>
      <c r="P70" s="263"/>
      <c r="Q70" s="264"/>
      <c r="R70" s="262"/>
      <c r="S70" s="262"/>
      <c r="T70" s="262"/>
      <c r="U70" s="265"/>
      <c r="W70" s="216">
        <f t="shared" si="1"/>
        <v>0</v>
      </c>
      <c r="X70" s="212">
        <f t="shared" si="2"/>
        <v>0</v>
      </c>
      <c r="Y70" s="212">
        <f t="shared" si="3"/>
        <v>0</v>
      </c>
      <c r="Z70" s="217">
        <f t="shared" si="4"/>
        <v>0</v>
      </c>
      <c r="AB70" s="216">
        <f t="shared" si="5"/>
        <v>0</v>
      </c>
      <c r="AC70" s="212">
        <f t="shared" si="6"/>
        <v>0</v>
      </c>
      <c r="AD70" s="212">
        <f t="shared" si="7"/>
        <v>0</v>
      </c>
      <c r="AE70" s="217">
        <f t="shared" si="8"/>
        <v>0</v>
      </c>
    </row>
    <row r="71" spans="1:31" ht="15" customHeight="1" x14ac:dyDescent="0.25">
      <c r="A71" s="204" t="str">
        <f>IF(ISBLANK('B1'!A71),"",'B1'!A71)</f>
        <v/>
      </c>
      <c r="B71" s="207" t="str">
        <f>IF(ISBLANK('B1'!B71),"",'B1'!B71)</f>
        <v/>
      </c>
      <c r="C71" s="340" t="str">
        <f>IF(ISBLANK('B1'!O71),"",'B1'!O71)</f>
        <v/>
      </c>
      <c r="D71" s="261"/>
      <c r="E71" s="262"/>
      <c r="F71" s="262"/>
      <c r="G71" s="262"/>
      <c r="H71" s="262"/>
      <c r="I71" s="262"/>
      <c r="J71" s="264"/>
      <c r="K71" s="633"/>
      <c r="L71" s="265"/>
      <c r="M71" s="263"/>
      <c r="N71" s="263"/>
      <c r="O71" s="263"/>
      <c r="P71" s="263"/>
      <c r="Q71" s="264"/>
      <c r="R71" s="262"/>
      <c r="S71" s="262"/>
      <c r="T71" s="262"/>
      <c r="U71" s="265"/>
      <c r="W71" s="216">
        <f t="shared" si="1"/>
        <v>0</v>
      </c>
      <c r="X71" s="212">
        <f t="shared" si="2"/>
        <v>0</v>
      </c>
      <c r="Y71" s="212">
        <f t="shared" si="3"/>
        <v>0</v>
      </c>
      <c r="Z71" s="217">
        <f t="shared" si="4"/>
        <v>0</v>
      </c>
      <c r="AB71" s="216">
        <f t="shared" si="5"/>
        <v>0</v>
      </c>
      <c r="AC71" s="212">
        <f t="shared" si="6"/>
        <v>0</v>
      </c>
      <c r="AD71" s="212">
        <f t="shared" si="7"/>
        <v>0</v>
      </c>
      <c r="AE71" s="217">
        <f t="shared" si="8"/>
        <v>0</v>
      </c>
    </row>
    <row r="72" spans="1:31" ht="15" customHeight="1" x14ac:dyDescent="0.25">
      <c r="A72" s="204" t="str">
        <f>IF(ISBLANK('B1'!A72),"",'B1'!A72)</f>
        <v/>
      </c>
      <c r="B72" s="207" t="str">
        <f>IF(ISBLANK('B1'!B72),"",'B1'!B72)</f>
        <v/>
      </c>
      <c r="C72" s="340" t="str">
        <f>IF(ISBLANK('B1'!O72),"",'B1'!O72)</f>
        <v/>
      </c>
      <c r="D72" s="261"/>
      <c r="E72" s="262"/>
      <c r="F72" s="262"/>
      <c r="G72" s="262"/>
      <c r="H72" s="262"/>
      <c r="I72" s="262"/>
      <c r="J72" s="264"/>
      <c r="K72" s="633"/>
      <c r="L72" s="265"/>
      <c r="M72" s="263"/>
      <c r="N72" s="263"/>
      <c r="O72" s="263"/>
      <c r="P72" s="263"/>
      <c r="Q72" s="264"/>
      <c r="R72" s="262"/>
      <c r="S72" s="262"/>
      <c r="T72" s="262"/>
      <c r="U72" s="265"/>
      <c r="W72" s="216">
        <f t="shared" si="1"/>
        <v>0</v>
      </c>
      <c r="X72" s="212">
        <f t="shared" si="2"/>
        <v>0</v>
      </c>
      <c r="Y72" s="212">
        <f t="shared" si="3"/>
        <v>0</v>
      </c>
      <c r="Z72" s="217">
        <f t="shared" si="4"/>
        <v>0</v>
      </c>
      <c r="AB72" s="216">
        <f t="shared" si="5"/>
        <v>0</v>
      </c>
      <c r="AC72" s="212">
        <f t="shared" si="6"/>
        <v>0</v>
      </c>
      <c r="AD72" s="212">
        <f t="shared" si="7"/>
        <v>0</v>
      </c>
      <c r="AE72" s="217">
        <f t="shared" si="8"/>
        <v>0</v>
      </c>
    </row>
    <row r="73" spans="1:31" ht="15" customHeight="1" x14ac:dyDescent="0.25">
      <c r="A73" s="204" t="str">
        <f>IF(ISBLANK('B1'!A73),"",'B1'!A73)</f>
        <v/>
      </c>
      <c r="B73" s="207" t="str">
        <f>IF(ISBLANK('B1'!B73),"",'B1'!B73)</f>
        <v/>
      </c>
      <c r="C73" s="340" t="str">
        <f>IF(ISBLANK('B1'!O73),"",'B1'!O73)</f>
        <v/>
      </c>
      <c r="D73" s="261"/>
      <c r="E73" s="262"/>
      <c r="F73" s="262"/>
      <c r="G73" s="262"/>
      <c r="H73" s="262"/>
      <c r="I73" s="262"/>
      <c r="J73" s="264"/>
      <c r="K73" s="633"/>
      <c r="L73" s="265"/>
      <c r="M73" s="263"/>
      <c r="N73" s="263"/>
      <c r="O73" s="263"/>
      <c r="P73" s="263"/>
      <c r="Q73" s="264"/>
      <c r="R73" s="262"/>
      <c r="S73" s="262"/>
      <c r="T73" s="262"/>
      <c r="U73" s="265"/>
      <c r="W73" s="216">
        <f t="shared" si="1"/>
        <v>0</v>
      </c>
      <c r="X73" s="212">
        <f t="shared" si="2"/>
        <v>0</v>
      </c>
      <c r="Y73" s="212">
        <f t="shared" si="3"/>
        <v>0</v>
      </c>
      <c r="Z73" s="217">
        <f t="shared" si="4"/>
        <v>0</v>
      </c>
      <c r="AB73" s="216">
        <f t="shared" si="5"/>
        <v>0</v>
      </c>
      <c r="AC73" s="212">
        <f t="shared" si="6"/>
        <v>0</v>
      </c>
      <c r="AD73" s="212">
        <f t="shared" si="7"/>
        <v>0</v>
      </c>
      <c r="AE73" s="217">
        <f t="shared" si="8"/>
        <v>0</v>
      </c>
    </row>
    <row r="74" spans="1:31" ht="15" customHeight="1" x14ac:dyDescent="0.25">
      <c r="A74" s="204" t="str">
        <f>IF(ISBLANK('B1'!A74),"",'B1'!A74)</f>
        <v/>
      </c>
      <c r="B74" s="207" t="str">
        <f>IF(ISBLANK('B1'!B74),"",'B1'!B74)</f>
        <v/>
      </c>
      <c r="C74" s="340" t="str">
        <f>IF(ISBLANK('B1'!O74),"",'B1'!O74)</f>
        <v/>
      </c>
      <c r="D74" s="261"/>
      <c r="E74" s="262"/>
      <c r="F74" s="262"/>
      <c r="G74" s="262"/>
      <c r="H74" s="262"/>
      <c r="I74" s="262"/>
      <c r="J74" s="264"/>
      <c r="K74" s="633"/>
      <c r="L74" s="265"/>
      <c r="M74" s="263"/>
      <c r="N74" s="263"/>
      <c r="O74" s="263"/>
      <c r="P74" s="263"/>
      <c r="Q74" s="264"/>
      <c r="R74" s="262"/>
      <c r="S74" s="262"/>
      <c r="T74" s="262"/>
      <c r="U74" s="265"/>
      <c r="W74" s="216">
        <f t="shared" si="1"/>
        <v>0</v>
      </c>
      <c r="X74" s="212">
        <f t="shared" si="2"/>
        <v>0</v>
      </c>
      <c r="Y74" s="212">
        <f t="shared" si="3"/>
        <v>0</v>
      </c>
      <c r="Z74" s="217">
        <f t="shared" si="4"/>
        <v>0</v>
      </c>
      <c r="AB74" s="216">
        <f t="shared" si="5"/>
        <v>0</v>
      </c>
      <c r="AC74" s="212">
        <f t="shared" si="6"/>
        <v>0</v>
      </c>
      <c r="AD74" s="212">
        <f t="shared" si="7"/>
        <v>0</v>
      </c>
      <c r="AE74" s="217">
        <f t="shared" si="8"/>
        <v>0</v>
      </c>
    </row>
    <row r="75" spans="1:31" ht="15" customHeight="1" x14ac:dyDescent="0.25">
      <c r="A75" s="204" t="str">
        <f>IF(ISBLANK('B1'!A75),"",'B1'!A75)</f>
        <v/>
      </c>
      <c r="B75" s="207" t="str">
        <f>IF(ISBLANK('B1'!B75),"",'B1'!B75)</f>
        <v/>
      </c>
      <c r="C75" s="340" t="str">
        <f>IF(ISBLANK('B1'!O75),"",'B1'!O75)</f>
        <v/>
      </c>
      <c r="D75" s="261"/>
      <c r="E75" s="262"/>
      <c r="F75" s="262"/>
      <c r="G75" s="262"/>
      <c r="H75" s="262"/>
      <c r="I75" s="262"/>
      <c r="J75" s="264"/>
      <c r="K75" s="633"/>
      <c r="L75" s="265"/>
      <c r="M75" s="263"/>
      <c r="N75" s="263"/>
      <c r="O75" s="263"/>
      <c r="P75" s="263"/>
      <c r="Q75" s="264"/>
      <c r="R75" s="262"/>
      <c r="S75" s="262"/>
      <c r="T75" s="262"/>
      <c r="U75" s="265"/>
      <c r="W75" s="216">
        <f t="shared" si="1"/>
        <v>0</v>
      </c>
      <c r="X75" s="212">
        <f t="shared" si="2"/>
        <v>0</v>
      </c>
      <c r="Y75" s="212">
        <f t="shared" si="3"/>
        <v>0</v>
      </c>
      <c r="Z75" s="217">
        <f t="shared" si="4"/>
        <v>0</v>
      </c>
      <c r="AB75" s="216">
        <f t="shared" si="5"/>
        <v>0</v>
      </c>
      <c r="AC75" s="212">
        <f t="shared" si="6"/>
        <v>0</v>
      </c>
      <c r="AD75" s="212">
        <f t="shared" si="7"/>
        <v>0</v>
      </c>
      <c r="AE75" s="217">
        <f t="shared" si="8"/>
        <v>0</v>
      </c>
    </row>
    <row r="76" spans="1:31" ht="15" customHeight="1" x14ac:dyDescent="0.25">
      <c r="A76" s="204" t="str">
        <f>IF(ISBLANK('B1'!A76),"",'B1'!A76)</f>
        <v/>
      </c>
      <c r="B76" s="207" t="str">
        <f>IF(ISBLANK('B1'!B76),"",'B1'!B76)</f>
        <v/>
      </c>
      <c r="C76" s="340" t="str">
        <f>IF(ISBLANK('B1'!O76),"",'B1'!O76)</f>
        <v/>
      </c>
      <c r="D76" s="261"/>
      <c r="E76" s="262"/>
      <c r="F76" s="262"/>
      <c r="G76" s="262"/>
      <c r="H76" s="262"/>
      <c r="I76" s="262"/>
      <c r="J76" s="264"/>
      <c r="K76" s="633"/>
      <c r="L76" s="265"/>
      <c r="M76" s="263"/>
      <c r="N76" s="263"/>
      <c r="O76" s="263"/>
      <c r="P76" s="263"/>
      <c r="Q76" s="264"/>
      <c r="R76" s="262"/>
      <c r="S76" s="262"/>
      <c r="T76" s="262"/>
      <c r="U76" s="265"/>
      <c r="W76" s="216">
        <f t="shared" si="1"/>
        <v>0</v>
      </c>
      <c r="X76" s="212">
        <f t="shared" si="2"/>
        <v>0</v>
      </c>
      <c r="Y76" s="212">
        <f t="shared" si="3"/>
        <v>0</v>
      </c>
      <c r="Z76" s="217">
        <f t="shared" si="4"/>
        <v>0</v>
      </c>
      <c r="AB76" s="216">
        <f t="shared" si="5"/>
        <v>0</v>
      </c>
      <c r="AC76" s="212">
        <f t="shared" si="6"/>
        <v>0</v>
      </c>
      <c r="AD76" s="212">
        <f t="shared" si="7"/>
        <v>0</v>
      </c>
      <c r="AE76" s="217">
        <f t="shared" si="8"/>
        <v>0</v>
      </c>
    </row>
    <row r="77" spans="1:31" ht="15" customHeight="1" x14ac:dyDescent="0.25">
      <c r="A77" s="204" t="str">
        <f>IF(ISBLANK('B1'!A77),"",'B1'!A77)</f>
        <v/>
      </c>
      <c r="B77" s="207" t="str">
        <f>IF(ISBLANK('B1'!B77),"",'B1'!B77)</f>
        <v/>
      </c>
      <c r="C77" s="340" t="str">
        <f>IF(ISBLANK('B1'!O77),"",'B1'!O77)</f>
        <v/>
      </c>
      <c r="D77" s="261"/>
      <c r="E77" s="262"/>
      <c r="F77" s="262"/>
      <c r="G77" s="262"/>
      <c r="H77" s="262"/>
      <c r="I77" s="262"/>
      <c r="J77" s="264"/>
      <c r="K77" s="633"/>
      <c r="L77" s="265"/>
      <c r="M77" s="263"/>
      <c r="N77" s="263"/>
      <c r="O77" s="263"/>
      <c r="P77" s="263"/>
      <c r="Q77" s="264"/>
      <c r="R77" s="262"/>
      <c r="S77" s="262"/>
      <c r="T77" s="262"/>
      <c r="U77" s="265"/>
      <c r="W77" s="216">
        <f t="shared" si="1"/>
        <v>0</v>
      </c>
      <c r="X77" s="212">
        <f t="shared" si="2"/>
        <v>0</v>
      </c>
      <c r="Y77" s="212">
        <f t="shared" si="3"/>
        <v>0</v>
      </c>
      <c r="Z77" s="217">
        <f t="shared" si="4"/>
        <v>0</v>
      </c>
      <c r="AB77" s="216">
        <f t="shared" si="5"/>
        <v>0</v>
      </c>
      <c r="AC77" s="212">
        <f t="shared" si="6"/>
        <v>0</v>
      </c>
      <c r="AD77" s="212">
        <f t="shared" si="7"/>
        <v>0</v>
      </c>
      <c r="AE77" s="217">
        <f t="shared" si="8"/>
        <v>0</v>
      </c>
    </row>
    <row r="78" spans="1:31" ht="15" customHeight="1" x14ac:dyDescent="0.25">
      <c r="A78" s="204" t="str">
        <f>IF(ISBLANK('B1'!A78),"",'B1'!A78)</f>
        <v/>
      </c>
      <c r="B78" s="207" t="str">
        <f>IF(ISBLANK('B1'!B78),"",'B1'!B78)</f>
        <v/>
      </c>
      <c r="C78" s="340" t="str">
        <f>IF(ISBLANK('B1'!O78),"",'B1'!O78)</f>
        <v/>
      </c>
      <c r="D78" s="261"/>
      <c r="E78" s="262"/>
      <c r="F78" s="262"/>
      <c r="G78" s="262"/>
      <c r="H78" s="262"/>
      <c r="I78" s="262"/>
      <c r="J78" s="264"/>
      <c r="K78" s="633"/>
      <c r="L78" s="265"/>
      <c r="M78" s="263"/>
      <c r="N78" s="263"/>
      <c r="O78" s="263"/>
      <c r="P78" s="263"/>
      <c r="Q78" s="264"/>
      <c r="R78" s="262"/>
      <c r="S78" s="262"/>
      <c r="T78" s="262"/>
      <c r="U78" s="265"/>
      <c r="W78" s="216">
        <f t="shared" si="1"/>
        <v>0</v>
      </c>
      <c r="X78" s="212">
        <f t="shared" si="2"/>
        <v>0</v>
      </c>
      <c r="Y78" s="212">
        <f t="shared" si="3"/>
        <v>0</v>
      </c>
      <c r="Z78" s="217">
        <f t="shared" si="4"/>
        <v>0</v>
      </c>
      <c r="AB78" s="216">
        <f t="shared" si="5"/>
        <v>0</v>
      </c>
      <c r="AC78" s="212">
        <f t="shared" si="6"/>
        <v>0</v>
      </c>
      <c r="AD78" s="212">
        <f t="shared" si="7"/>
        <v>0</v>
      </c>
      <c r="AE78" s="217">
        <f t="shared" si="8"/>
        <v>0</v>
      </c>
    </row>
    <row r="79" spans="1:31" ht="15" customHeight="1" x14ac:dyDescent="0.25">
      <c r="A79" s="204" t="str">
        <f>IF(ISBLANK('B1'!A79),"",'B1'!A79)</f>
        <v/>
      </c>
      <c r="B79" s="207" t="str">
        <f>IF(ISBLANK('B1'!B79),"",'B1'!B79)</f>
        <v/>
      </c>
      <c r="C79" s="340" t="str">
        <f>IF(ISBLANK('B1'!O79),"",'B1'!O79)</f>
        <v/>
      </c>
      <c r="D79" s="261"/>
      <c r="E79" s="262"/>
      <c r="F79" s="262"/>
      <c r="G79" s="262"/>
      <c r="H79" s="262"/>
      <c r="I79" s="262"/>
      <c r="J79" s="264"/>
      <c r="K79" s="633"/>
      <c r="L79" s="265"/>
      <c r="M79" s="263"/>
      <c r="N79" s="263"/>
      <c r="O79" s="263"/>
      <c r="P79" s="263"/>
      <c r="Q79" s="264"/>
      <c r="R79" s="262"/>
      <c r="S79" s="262"/>
      <c r="T79" s="262"/>
      <c r="U79" s="265"/>
      <c r="W79" s="216">
        <f t="shared" si="1"/>
        <v>0</v>
      </c>
      <c r="X79" s="212">
        <f t="shared" si="2"/>
        <v>0</v>
      </c>
      <c r="Y79" s="212">
        <f t="shared" si="3"/>
        <v>0</v>
      </c>
      <c r="Z79" s="217">
        <f t="shared" si="4"/>
        <v>0</v>
      </c>
      <c r="AB79" s="216">
        <f t="shared" si="5"/>
        <v>0</v>
      </c>
      <c r="AC79" s="212">
        <f t="shared" si="6"/>
        <v>0</v>
      </c>
      <c r="AD79" s="212">
        <f t="shared" si="7"/>
        <v>0</v>
      </c>
      <c r="AE79" s="217">
        <f t="shared" si="8"/>
        <v>0</v>
      </c>
    </row>
    <row r="80" spans="1:31" ht="15" customHeight="1" x14ac:dyDescent="0.25">
      <c r="A80" s="204" t="str">
        <f>IF(ISBLANK('B1'!A80),"",'B1'!A80)</f>
        <v/>
      </c>
      <c r="B80" s="207" t="str">
        <f>IF(ISBLANK('B1'!B80),"",'B1'!B80)</f>
        <v/>
      </c>
      <c r="C80" s="340" t="str">
        <f>IF(ISBLANK('B1'!O80),"",'B1'!O80)</f>
        <v/>
      </c>
      <c r="D80" s="261"/>
      <c r="E80" s="262"/>
      <c r="F80" s="262"/>
      <c r="G80" s="262"/>
      <c r="H80" s="262"/>
      <c r="I80" s="262"/>
      <c r="J80" s="264"/>
      <c r="K80" s="633"/>
      <c r="L80" s="265"/>
      <c r="M80" s="263"/>
      <c r="N80" s="263"/>
      <c r="O80" s="263"/>
      <c r="P80" s="263"/>
      <c r="Q80" s="264"/>
      <c r="R80" s="262"/>
      <c r="S80" s="262"/>
      <c r="T80" s="262"/>
      <c r="U80" s="265"/>
      <c r="W80" s="216">
        <f t="shared" si="1"/>
        <v>0</v>
      </c>
      <c r="X80" s="212">
        <f t="shared" si="2"/>
        <v>0</v>
      </c>
      <c r="Y80" s="212">
        <f t="shared" si="3"/>
        <v>0</v>
      </c>
      <c r="Z80" s="217">
        <f t="shared" si="4"/>
        <v>0</v>
      </c>
      <c r="AB80" s="216">
        <f t="shared" si="5"/>
        <v>0</v>
      </c>
      <c r="AC80" s="212">
        <f t="shared" si="6"/>
        <v>0</v>
      </c>
      <c r="AD80" s="212">
        <f t="shared" si="7"/>
        <v>0</v>
      </c>
      <c r="AE80" s="217">
        <f t="shared" si="8"/>
        <v>0</v>
      </c>
    </row>
    <row r="81" spans="1:31" ht="15" customHeight="1" x14ac:dyDescent="0.25">
      <c r="A81" s="204" t="str">
        <f>IF(ISBLANK('B1'!A81),"",'B1'!A81)</f>
        <v/>
      </c>
      <c r="B81" s="207" t="str">
        <f>IF(ISBLANK('B1'!B81),"",'B1'!B81)</f>
        <v/>
      </c>
      <c r="C81" s="340" t="str">
        <f>IF(ISBLANK('B1'!O81),"",'B1'!O81)</f>
        <v/>
      </c>
      <c r="D81" s="261"/>
      <c r="E81" s="262"/>
      <c r="F81" s="262"/>
      <c r="G81" s="262"/>
      <c r="H81" s="262"/>
      <c r="I81" s="262"/>
      <c r="J81" s="264"/>
      <c r="K81" s="633"/>
      <c r="L81" s="265"/>
      <c r="M81" s="263"/>
      <c r="N81" s="263"/>
      <c r="O81" s="263"/>
      <c r="P81" s="263"/>
      <c r="Q81" s="264"/>
      <c r="R81" s="262"/>
      <c r="S81" s="262"/>
      <c r="T81" s="262"/>
      <c r="U81" s="265"/>
      <c r="W81" s="216">
        <f t="shared" si="1"/>
        <v>0</v>
      </c>
      <c r="X81" s="212">
        <f t="shared" si="2"/>
        <v>0</v>
      </c>
      <c r="Y81" s="212">
        <f t="shared" si="3"/>
        <v>0</v>
      </c>
      <c r="Z81" s="217">
        <f t="shared" si="4"/>
        <v>0</v>
      </c>
      <c r="AB81" s="216">
        <f t="shared" si="5"/>
        <v>0</v>
      </c>
      <c r="AC81" s="212">
        <f t="shared" si="6"/>
        <v>0</v>
      </c>
      <c r="AD81" s="212">
        <f t="shared" si="7"/>
        <v>0</v>
      </c>
      <c r="AE81" s="217">
        <f t="shared" si="8"/>
        <v>0</v>
      </c>
    </row>
    <row r="82" spans="1:31" ht="15" customHeight="1" x14ac:dyDescent="0.25">
      <c r="A82" s="204" t="str">
        <f>IF(ISBLANK('B1'!A82),"",'B1'!A82)</f>
        <v/>
      </c>
      <c r="B82" s="207" t="str">
        <f>IF(ISBLANK('B1'!B82),"",'B1'!B82)</f>
        <v/>
      </c>
      <c r="C82" s="340" t="str">
        <f>IF(ISBLANK('B1'!O82),"",'B1'!O82)</f>
        <v/>
      </c>
      <c r="D82" s="261"/>
      <c r="E82" s="262"/>
      <c r="F82" s="262"/>
      <c r="G82" s="262"/>
      <c r="H82" s="262"/>
      <c r="I82" s="262"/>
      <c r="J82" s="264"/>
      <c r="K82" s="633"/>
      <c r="L82" s="265"/>
      <c r="M82" s="263"/>
      <c r="N82" s="263"/>
      <c r="O82" s="263"/>
      <c r="P82" s="263"/>
      <c r="Q82" s="264"/>
      <c r="R82" s="262"/>
      <c r="S82" s="262"/>
      <c r="T82" s="262"/>
      <c r="U82" s="265"/>
      <c r="W82" s="216">
        <f t="shared" ref="W82:W145" si="9">SUM(D82:I82)</f>
        <v>0</v>
      </c>
      <c r="X82" s="212">
        <f t="shared" ref="X82:X145" si="10">SUM(J82:L82)</f>
        <v>0</v>
      </c>
      <c r="Y82" s="212">
        <f t="shared" ref="Y82:Y145" si="11">SUM(M82:P82)</f>
        <v>0</v>
      </c>
      <c r="Z82" s="217">
        <f t="shared" ref="Z82:Z145" si="12">SUM(Q82:U82)</f>
        <v>0</v>
      </c>
      <c r="AB82" s="216">
        <f t="shared" ref="AB82:AB145" si="13">IF(C82="",W82,C82-W82)</f>
        <v>0</v>
      </c>
      <c r="AC82" s="212">
        <f t="shared" ref="AC82:AC145" si="14">IF(C82="",X82,C82-X82)</f>
        <v>0</v>
      </c>
      <c r="AD82" s="212">
        <f t="shared" ref="AD82:AD145" si="15">IF(C82="",Y82,C82-Y82)</f>
        <v>0</v>
      </c>
      <c r="AE82" s="217">
        <f t="shared" ref="AE82:AE145" si="16">IF(C82="",Z82,C82-Z82)</f>
        <v>0</v>
      </c>
    </row>
    <row r="83" spans="1:31" ht="15" customHeight="1" x14ac:dyDescent="0.25">
      <c r="A83" s="204" t="str">
        <f>IF(ISBLANK('B1'!A83),"",'B1'!A83)</f>
        <v/>
      </c>
      <c r="B83" s="207" t="str">
        <f>IF(ISBLANK('B1'!B83),"",'B1'!B83)</f>
        <v/>
      </c>
      <c r="C83" s="340" t="str">
        <f>IF(ISBLANK('B1'!O83),"",'B1'!O83)</f>
        <v/>
      </c>
      <c r="D83" s="261"/>
      <c r="E83" s="262"/>
      <c r="F83" s="262"/>
      <c r="G83" s="262"/>
      <c r="H83" s="262"/>
      <c r="I83" s="262"/>
      <c r="J83" s="264"/>
      <c r="K83" s="633"/>
      <c r="L83" s="265"/>
      <c r="M83" s="263"/>
      <c r="N83" s="263"/>
      <c r="O83" s="263"/>
      <c r="P83" s="263"/>
      <c r="Q83" s="264"/>
      <c r="R83" s="262"/>
      <c r="S83" s="262"/>
      <c r="T83" s="262"/>
      <c r="U83" s="265"/>
      <c r="W83" s="216">
        <f t="shared" si="9"/>
        <v>0</v>
      </c>
      <c r="X83" s="212">
        <f t="shared" si="10"/>
        <v>0</v>
      </c>
      <c r="Y83" s="212">
        <f t="shared" si="11"/>
        <v>0</v>
      </c>
      <c r="Z83" s="217">
        <f t="shared" si="12"/>
        <v>0</v>
      </c>
      <c r="AB83" s="216">
        <f t="shared" si="13"/>
        <v>0</v>
      </c>
      <c r="AC83" s="212">
        <f t="shared" si="14"/>
        <v>0</v>
      </c>
      <c r="AD83" s="212">
        <f t="shared" si="15"/>
        <v>0</v>
      </c>
      <c r="AE83" s="217">
        <f t="shared" si="16"/>
        <v>0</v>
      </c>
    </row>
    <row r="84" spans="1:31" ht="15" customHeight="1" x14ac:dyDescent="0.25">
      <c r="A84" s="204" t="str">
        <f>IF(ISBLANK('B1'!A84),"",'B1'!A84)</f>
        <v/>
      </c>
      <c r="B84" s="207" t="str">
        <f>IF(ISBLANK('B1'!B84),"",'B1'!B84)</f>
        <v/>
      </c>
      <c r="C84" s="340" t="str">
        <f>IF(ISBLANK('B1'!O84),"",'B1'!O84)</f>
        <v/>
      </c>
      <c r="D84" s="261"/>
      <c r="E84" s="262"/>
      <c r="F84" s="262"/>
      <c r="G84" s="262"/>
      <c r="H84" s="262"/>
      <c r="I84" s="262"/>
      <c r="J84" s="264"/>
      <c r="K84" s="633"/>
      <c r="L84" s="265"/>
      <c r="M84" s="263"/>
      <c r="N84" s="263"/>
      <c r="O84" s="263"/>
      <c r="P84" s="263"/>
      <c r="Q84" s="264"/>
      <c r="R84" s="262"/>
      <c r="S84" s="262"/>
      <c r="T84" s="262"/>
      <c r="U84" s="265"/>
      <c r="W84" s="216">
        <f t="shared" si="9"/>
        <v>0</v>
      </c>
      <c r="X84" s="212">
        <f t="shared" si="10"/>
        <v>0</v>
      </c>
      <c r="Y84" s="212">
        <f t="shared" si="11"/>
        <v>0</v>
      </c>
      <c r="Z84" s="217">
        <f t="shared" si="12"/>
        <v>0</v>
      </c>
      <c r="AB84" s="216">
        <f t="shared" si="13"/>
        <v>0</v>
      </c>
      <c r="AC84" s="212">
        <f t="shared" si="14"/>
        <v>0</v>
      </c>
      <c r="AD84" s="212">
        <f t="shared" si="15"/>
        <v>0</v>
      </c>
      <c r="AE84" s="217">
        <f t="shared" si="16"/>
        <v>0</v>
      </c>
    </row>
    <row r="85" spans="1:31" ht="15" customHeight="1" x14ac:dyDescent="0.25">
      <c r="A85" s="204" t="str">
        <f>IF(ISBLANK('B1'!A85),"",'B1'!A85)</f>
        <v/>
      </c>
      <c r="B85" s="207" t="str">
        <f>IF(ISBLANK('B1'!B85),"",'B1'!B85)</f>
        <v/>
      </c>
      <c r="C85" s="340" t="str">
        <f>IF(ISBLANK('B1'!O85),"",'B1'!O85)</f>
        <v/>
      </c>
      <c r="D85" s="261"/>
      <c r="E85" s="262"/>
      <c r="F85" s="262"/>
      <c r="G85" s="262"/>
      <c r="H85" s="262"/>
      <c r="I85" s="262"/>
      <c r="J85" s="264"/>
      <c r="K85" s="633"/>
      <c r="L85" s="265"/>
      <c r="M85" s="263"/>
      <c r="N85" s="263"/>
      <c r="O85" s="263"/>
      <c r="P85" s="263"/>
      <c r="Q85" s="264"/>
      <c r="R85" s="262"/>
      <c r="S85" s="262"/>
      <c r="T85" s="262"/>
      <c r="U85" s="265"/>
      <c r="W85" s="216">
        <f t="shared" si="9"/>
        <v>0</v>
      </c>
      <c r="X85" s="212">
        <f t="shared" si="10"/>
        <v>0</v>
      </c>
      <c r="Y85" s="212">
        <f t="shared" si="11"/>
        <v>0</v>
      </c>
      <c r="Z85" s="217">
        <f t="shared" si="12"/>
        <v>0</v>
      </c>
      <c r="AB85" s="216">
        <f t="shared" si="13"/>
        <v>0</v>
      </c>
      <c r="AC85" s="212">
        <f t="shared" si="14"/>
        <v>0</v>
      </c>
      <c r="AD85" s="212">
        <f t="shared" si="15"/>
        <v>0</v>
      </c>
      <c r="AE85" s="217">
        <f t="shared" si="16"/>
        <v>0</v>
      </c>
    </row>
    <row r="86" spans="1:31" ht="15" customHeight="1" x14ac:dyDescent="0.25">
      <c r="A86" s="204" t="str">
        <f>IF(ISBLANK('B1'!A86),"",'B1'!A86)</f>
        <v/>
      </c>
      <c r="B86" s="207" t="str">
        <f>IF(ISBLANK('B1'!B86),"",'B1'!B86)</f>
        <v/>
      </c>
      <c r="C86" s="340" t="str">
        <f>IF(ISBLANK('B1'!O86),"",'B1'!O86)</f>
        <v/>
      </c>
      <c r="D86" s="261"/>
      <c r="E86" s="262"/>
      <c r="F86" s="262"/>
      <c r="G86" s="262"/>
      <c r="H86" s="262"/>
      <c r="I86" s="262"/>
      <c r="J86" s="264"/>
      <c r="K86" s="633"/>
      <c r="L86" s="265"/>
      <c r="M86" s="263"/>
      <c r="N86" s="263"/>
      <c r="O86" s="263"/>
      <c r="P86" s="263"/>
      <c r="Q86" s="264"/>
      <c r="R86" s="262"/>
      <c r="S86" s="262"/>
      <c r="T86" s="262"/>
      <c r="U86" s="265"/>
      <c r="W86" s="216">
        <f t="shared" si="9"/>
        <v>0</v>
      </c>
      <c r="X86" s="212">
        <f t="shared" si="10"/>
        <v>0</v>
      </c>
      <c r="Y86" s="212">
        <f t="shared" si="11"/>
        <v>0</v>
      </c>
      <c r="Z86" s="217">
        <f t="shared" si="12"/>
        <v>0</v>
      </c>
      <c r="AB86" s="216">
        <f t="shared" si="13"/>
        <v>0</v>
      </c>
      <c r="AC86" s="212">
        <f t="shared" si="14"/>
        <v>0</v>
      </c>
      <c r="AD86" s="212">
        <f t="shared" si="15"/>
        <v>0</v>
      </c>
      <c r="AE86" s="217">
        <f t="shared" si="16"/>
        <v>0</v>
      </c>
    </row>
    <row r="87" spans="1:31" ht="15" customHeight="1" x14ac:dyDescent="0.25">
      <c r="A87" s="204" t="str">
        <f>IF(ISBLANK('B1'!A87),"",'B1'!A87)</f>
        <v/>
      </c>
      <c r="B87" s="207" t="str">
        <f>IF(ISBLANK('B1'!B87),"",'B1'!B87)</f>
        <v/>
      </c>
      <c r="C87" s="340" t="str">
        <f>IF(ISBLANK('B1'!O87),"",'B1'!O87)</f>
        <v/>
      </c>
      <c r="D87" s="261"/>
      <c r="E87" s="262"/>
      <c r="F87" s="262"/>
      <c r="G87" s="262"/>
      <c r="H87" s="262"/>
      <c r="I87" s="262"/>
      <c r="J87" s="264"/>
      <c r="K87" s="633"/>
      <c r="L87" s="265"/>
      <c r="M87" s="263"/>
      <c r="N87" s="263"/>
      <c r="O87" s="263"/>
      <c r="P87" s="263"/>
      <c r="Q87" s="264"/>
      <c r="R87" s="262"/>
      <c r="S87" s="262"/>
      <c r="T87" s="262"/>
      <c r="U87" s="265"/>
      <c r="W87" s="216">
        <f t="shared" si="9"/>
        <v>0</v>
      </c>
      <c r="X87" s="212">
        <f t="shared" si="10"/>
        <v>0</v>
      </c>
      <c r="Y87" s="212">
        <f t="shared" si="11"/>
        <v>0</v>
      </c>
      <c r="Z87" s="217">
        <f t="shared" si="12"/>
        <v>0</v>
      </c>
      <c r="AB87" s="216">
        <f t="shared" si="13"/>
        <v>0</v>
      </c>
      <c r="AC87" s="212">
        <f t="shared" si="14"/>
        <v>0</v>
      </c>
      <c r="AD87" s="212">
        <f t="shared" si="15"/>
        <v>0</v>
      </c>
      <c r="AE87" s="217">
        <f t="shared" si="16"/>
        <v>0</v>
      </c>
    </row>
    <row r="88" spans="1:31" ht="15" customHeight="1" x14ac:dyDescent="0.25">
      <c r="A88" s="204" t="str">
        <f>IF(ISBLANK('B1'!A88),"",'B1'!A88)</f>
        <v/>
      </c>
      <c r="B88" s="207" t="str">
        <f>IF(ISBLANK('B1'!B88),"",'B1'!B88)</f>
        <v/>
      </c>
      <c r="C88" s="340" t="str">
        <f>IF(ISBLANK('B1'!O88),"",'B1'!O88)</f>
        <v/>
      </c>
      <c r="D88" s="261"/>
      <c r="E88" s="262"/>
      <c r="F88" s="262"/>
      <c r="G88" s="262"/>
      <c r="H88" s="262"/>
      <c r="I88" s="262"/>
      <c r="J88" s="264"/>
      <c r="K88" s="633"/>
      <c r="L88" s="265"/>
      <c r="M88" s="263"/>
      <c r="N88" s="263"/>
      <c r="O88" s="263"/>
      <c r="P88" s="263"/>
      <c r="Q88" s="264"/>
      <c r="R88" s="262"/>
      <c r="S88" s="262"/>
      <c r="T88" s="262"/>
      <c r="U88" s="265"/>
      <c r="W88" s="216">
        <f t="shared" si="9"/>
        <v>0</v>
      </c>
      <c r="X88" s="212">
        <f t="shared" si="10"/>
        <v>0</v>
      </c>
      <c r="Y88" s="212">
        <f t="shared" si="11"/>
        <v>0</v>
      </c>
      <c r="Z88" s="217">
        <f t="shared" si="12"/>
        <v>0</v>
      </c>
      <c r="AB88" s="216">
        <f t="shared" si="13"/>
        <v>0</v>
      </c>
      <c r="AC88" s="212">
        <f t="shared" si="14"/>
        <v>0</v>
      </c>
      <c r="AD88" s="212">
        <f t="shared" si="15"/>
        <v>0</v>
      </c>
      <c r="AE88" s="217">
        <f t="shared" si="16"/>
        <v>0</v>
      </c>
    </row>
    <row r="89" spans="1:31" ht="15" customHeight="1" x14ac:dyDescent="0.25">
      <c r="A89" s="204" t="str">
        <f>IF(ISBLANK('B1'!A89),"",'B1'!A89)</f>
        <v/>
      </c>
      <c r="B89" s="207" t="str">
        <f>IF(ISBLANK('B1'!B89),"",'B1'!B89)</f>
        <v/>
      </c>
      <c r="C89" s="340" t="str">
        <f>IF(ISBLANK('B1'!O89),"",'B1'!O89)</f>
        <v/>
      </c>
      <c r="D89" s="261"/>
      <c r="E89" s="262"/>
      <c r="F89" s="262"/>
      <c r="G89" s="262"/>
      <c r="H89" s="262"/>
      <c r="I89" s="262"/>
      <c r="J89" s="264"/>
      <c r="K89" s="633"/>
      <c r="L89" s="265"/>
      <c r="M89" s="263"/>
      <c r="N89" s="263"/>
      <c r="O89" s="263"/>
      <c r="P89" s="263"/>
      <c r="Q89" s="264"/>
      <c r="R89" s="262"/>
      <c r="S89" s="262"/>
      <c r="T89" s="262"/>
      <c r="U89" s="265"/>
      <c r="W89" s="216">
        <f t="shared" si="9"/>
        <v>0</v>
      </c>
      <c r="X89" s="212">
        <f t="shared" si="10"/>
        <v>0</v>
      </c>
      <c r="Y89" s="212">
        <f t="shared" si="11"/>
        <v>0</v>
      </c>
      <c r="Z89" s="217">
        <f t="shared" si="12"/>
        <v>0</v>
      </c>
      <c r="AB89" s="216">
        <f t="shared" si="13"/>
        <v>0</v>
      </c>
      <c r="AC89" s="212">
        <f t="shared" si="14"/>
        <v>0</v>
      </c>
      <c r="AD89" s="212">
        <f t="shared" si="15"/>
        <v>0</v>
      </c>
      <c r="AE89" s="217">
        <f t="shared" si="16"/>
        <v>0</v>
      </c>
    </row>
    <row r="90" spans="1:31" ht="15" customHeight="1" x14ac:dyDescent="0.25">
      <c r="A90" s="204" t="str">
        <f>IF(ISBLANK('B1'!A90),"",'B1'!A90)</f>
        <v/>
      </c>
      <c r="B90" s="207" t="str">
        <f>IF(ISBLANK('B1'!B90),"",'B1'!B90)</f>
        <v/>
      </c>
      <c r="C90" s="340" t="str">
        <f>IF(ISBLANK('B1'!O90),"",'B1'!O90)</f>
        <v/>
      </c>
      <c r="D90" s="261"/>
      <c r="E90" s="262"/>
      <c r="F90" s="262"/>
      <c r="G90" s="262"/>
      <c r="H90" s="262"/>
      <c r="I90" s="262"/>
      <c r="J90" s="264"/>
      <c r="K90" s="633"/>
      <c r="L90" s="265"/>
      <c r="M90" s="263"/>
      <c r="N90" s="263"/>
      <c r="O90" s="263"/>
      <c r="P90" s="263"/>
      <c r="Q90" s="264"/>
      <c r="R90" s="262"/>
      <c r="S90" s="262"/>
      <c r="T90" s="262"/>
      <c r="U90" s="265"/>
      <c r="W90" s="216">
        <f t="shared" si="9"/>
        <v>0</v>
      </c>
      <c r="X90" s="212">
        <f t="shared" si="10"/>
        <v>0</v>
      </c>
      <c r="Y90" s="212">
        <f t="shared" si="11"/>
        <v>0</v>
      </c>
      <c r="Z90" s="217">
        <f t="shared" si="12"/>
        <v>0</v>
      </c>
      <c r="AB90" s="216">
        <f t="shared" si="13"/>
        <v>0</v>
      </c>
      <c r="AC90" s="212">
        <f t="shared" si="14"/>
        <v>0</v>
      </c>
      <c r="AD90" s="212">
        <f t="shared" si="15"/>
        <v>0</v>
      </c>
      <c r="AE90" s="217">
        <f t="shared" si="16"/>
        <v>0</v>
      </c>
    </row>
    <row r="91" spans="1:31" ht="15" customHeight="1" x14ac:dyDescent="0.25">
      <c r="A91" s="204" t="str">
        <f>IF(ISBLANK('B1'!A91),"",'B1'!A91)</f>
        <v/>
      </c>
      <c r="B91" s="207" t="str">
        <f>IF(ISBLANK('B1'!B91),"",'B1'!B91)</f>
        <v/>
      </c>
      <c r="C91" s="340" t="str">
        <f>IF(ISBLANK('B1'!O91),"",'B1'!O91)</f>
        <v/>
      </c>
      <c r="D91" s="261"/>
      <c r="E91" s="262"/>
      <c r="F91" s="262"/>
      <c r="G91" s="262"/>
      <c r="H91" s="262"/>
      <c r="I91" s="262"/>
      <c r="J91" s="264"/>
      <c r="K91" s="633"/>
      <c r="L91" s="265"/>
      <c r="M91" s="263"/>
      <c r="N91" s="263"/>
      <c r="O91" s="263"/>
      <c r="P91" s="263"/>
      <c r="Q91" s="264"/>
      <c r="R91" s="262"/>
      <c r="S91" s="262"/>
      <c r="T91" s="262"/>
      <c r="U91" s="265"/>
      <c r="W91" s="216">
        <f t="shared" si="9"/>
        <v>0</v>
      </c>
      <c r="X91" s="212">
        <f t="shared" si="10"/>
        <v>0</v>
      </c>
      <c r="Y91" s="212">
        <f t="shared" si="11"/>
        <v>0</v>
      </c>
      <c r="Z91" s="217">
        <f t="shared" si="12"/>
        <v>0</v>
      </c>
      <c r="AB91" s="216">
        <f t="shared" si="13"/>
        <v>0</v>
      </c>
      <c r="AC91" s="212">
        <f t="shared" si="14"/>
        <v>0</v>
      </c>
      <c r="AD91" s="212">
        <f t="shared" si="15"/>
        <v>0</v>
      </c>
      <c r="AE91" s="217">
        <f t="shared" si="16"/>
        <v>0</v>
      </c>
    </row>
    <row r="92" spans="1:31" ht="15" customHeight="1" x14ac:dyDescent="0.25">
      <c r="A92" s="204" t="str">
        <f>IF(ISBLANK('B1'!A92),"",'B1'!A92)</f>
        <v/>
      </c>
      <c r="B92" s="207" t="str">
        <f>IF(ISBLANK('B1'!B92),"",'B1'!B92)</f>
        <v/>
      </c>
      <c r="C92" s="340" t="str">
        <f>IF(ISBLANK('B1'!O92),"",'B1'!O92)</f>
        <v/>
      </c>
      <c r="D92" s="261"/>
      <c r="E92" s="262"/>
      <c r="F92" s="262"/>
      <c r="G92" s="262"/>
      <c r="H92" s="262"/>
      <c r="I92" s="262"/>
      <c r="J92" s="264"/>
      <c r="K92" s="633"/>
      <c r="L92" s="265"/>
      <c r="M92" s="263"/>
      <c r="N92" s="263"/>
      <c r="O92" s="263"/>
      <c r="P92" s="263"/>
      <c r="Q92" s="264"/>
      <c r="R92" s="262"/>
      <c r="S92" s="262"/>
      <c r="T92" s="262"/>
      <c r="U92" s="265"/>
      <c r="W92" s="216">
        <f t="shared" si="9"/>
        <v>0</v>
      </c>
      <c r="X92" s="212">
        <f t="shared" si="10"/>
        <v>0</v>
      </c>
      <c r="Y92" s="212">
        <f t="shared" si="11"/>
        <v>0</v>
      </c>
      <c r="Z92" s="217">
        <f t="shared" si="12"/>
        <v>0</v>
      </c>
      <c r="AB92" s="216">
        <f t="shared" si="13"/>
        <v>0</v>
      </c>
      <c r="AC92" s="212">
        <f t="shared" si="14"/>
        <v>0</v>
      </c>
      <c r="AD92" s="212">
        <f t="shared" si="15"/>
        <v>0</v>
      </c>
      <c r="AE92" s="217">
        <f t="shared" si="16"/>
        <v>0</v>
      </c>
    </row>
    <row r="93" spans="1:31" ht="15" customHeight="1" x14ac:dyDescent="0.25">
      <c r="A93" s="204" t="str">
        <f>IF(ISBLANK('B1'!A93),"",'B1'!A93)</f>
        <v/>
      </c>
      <c r="B93" s="207" t="str">
        <f>IF(ISBLANK('B1'!B93),"",'B1'!B93)</f>
        <v/>
      </c>
      <c r="C93" s="340" t="str">
        <f>IF(ISBLANK('B1'!O93),"",'B1'!O93)</f>
        <v/>
      </c>
      <c r="D93" s="261"/>
      <c r="E93" s="262"/>
      <c r="F93" s="262"/>
      <c r="G93" s="262"/>
      <c r="H93" s="262"/>
      <c r="I93" s="262"/>
      <c r="J93" s="264"/>
      <c r="K93" s="633"/>
      <c r="L93" s="265"/>
      <c r="M93" s="263"/>
      <c r="N93" s="263"/>
      <c r="O93" s="263"/>
      <c r="P93" s="263"/>
      <c r="Q93" s="264"/>
      <c r="R93" s="262"/>
      <c r="S93" s="262"/>
      <c r="T93" s="262"/>
      <c r="U93" s="265"/>
      <c r="W93" s="216">
        <f t="shared" si="9"/>
        <v>0</v>
      </c>
      <c r="X93" s="212">
        <f t="shared" si="10"/>
        <v>0</v>
      </c>
      <c r="Y93" s="212">
        <f t="shared" si="11"/>
        <v>0</v>
      </c>
      <c r="Z93" s="217">
        <f t="shared" si="12"/>
        <v>0</v>
      </c>
      <c r="AB93" s="216">
        <f t="shared" si="13"/>
        <v>0</v>
      </c>
      <c r="AC93" s="212">
        <f t="shared" si="14"/>
        <v>0</v>
      </c>
      <c r="AD93" s="212">
        <f t="shared" si="15"/>
        <v>0</v>
      </c>
      <c r="AE93" s="217">
        <f t="shared" si="16"/>
        <v>0</v>
      </c>
    </row>
    <row r="94" spans="1:31" ht="15" customHeight="1" x14ac:dyDescent="0.25">
      <c r="A94" s="204" t="str">
        <f>IF(ISBLANK('B1'!A94),"",'B1'!A94)</f>
        <v/>
      </c>
      <c r="B94" s="207" t="str">
        <f>IF(ISBLANK('B1'!B94),"",'B1'!B94)</f>
        <v/>
      </c>
      <c r="C94" s="340" t="str">
        <f>IF(ISBLANK('B1'!O94),"",'B1'!O94)</f>
        <v/>
      </c>
      <c r="D94" s="261"/>
      <c r="E94" s="262"/>
      <c r="F94" s="262"/>
      <c r="G94" s="262"/>
      <c r="H94" s="262"/>
      <c r="I94" s="262"/>
      <c r="J94" s="264"/>
      <c r="K94" s="633"/>
      <c r="L94" s="265"/>
      <c r="M94" s="263"/>
      <c r="N94" s="263"/>
      <c r="O94" s="263"/>
      <c r="P94" s="263"/>
      <c r="Q94" s="264"/>
      <c r="R94" s="262"/>
      <c r="S94" s="262"/>
      <c r="T94" s="262"/>
      <c r="U94" s="265"/>
      <c r="W94" s="216">
        <f t="shared" si="9"/>
        <v>0</v>
      </c>
      <c r="X94" s="212">
        <f t="shared" si="10"/>
        <v>0</v>
      </c>
      <c r="Y94" s="212">
        <f t="shared" si="11"/>
        <v>0</v>
      </c>
      <c r="Z94" s="217">
        <f t="shared" si="12"/>
        <v>0</v>
      </c>
      <c r="AB94" s="216">
        <f t="shared" si="13"/>
        <v>0</v>
      </c>
      <c r="AC94" s="212">
        <f t="shared" si="14"/>
        <v>0</v>
      </c>
      <c r="AD94" s="212">
        <f t="shared" si="15"/>
        <v>0</v>
      </c>
      <c r="AE94" s="217">
        <f t="shared" si="16"/>
        <v>0</v>
      </c>
    </row>
    <row r="95" spans="1:31" ht="15" customHeight="1" x14ac:dyDescent="0.25">
      <c r="A95" s="204" t="str">
        <f>IF(ISBLANK('B1'!A95),"",'B1'!A95)</f>
        <v/>
      </c>
      <c r="B95" s="207" t="str">
        <f>IF(ISBLANK('B1'!B95),"",'B1'!B95)</f>
        <v/>
      </c>
      <c r="C95" s="340" t="str">
        <f>IF(ISBLANK('B1'!O95),"",'B1'!O95)</f>
        <v/>
      </c>
      <c r="D95" s="261"/>
      <c r="E95" s="262"/>
      <c r="F95" s="262"/>
      <c r="G95" s="262"/>
      <c r="H95" s="262"/>
      <c r="I95" s="262"/>
      <c r="J95" s="264"/>
      <c r="K95" s="633"/>
      <c r="L95" s="265"/>
      <c r="M95" s="263"/>
      <c r="N95" s="263"/>
      <c r="O95" s="263"/>
      <c r="P95" s="263"/>
      <c r="Q95" s="264"/>
      <c r="R95" s="262"/>
      <c r="S95" s="262"/>
      <c r="T95" s="262"/>
      <c r="U95" s="265"/>
      <c r="W95" s="216">
        <f t="shared" si="9"/>
        <v>0</v>
      </c>
      <c r="X95" s="212">
        <f t="shared" si="10"/>
        <v>0</v>
      </c>
      <c r="Y95" s="212">
        <f t="shared" si="11"/>
        <v>0</v>
      </c>
      <c r="Z95" s="217">
        <f t="shared" si="12"/>
        <v>0</v>
      </c>
      <c r="AB95" s="216">
        <f t="shared" si="13"/>
        <v>0</v>
      </c>
      <c r="AC95" s="212">
        <f t="shared" si="14"/>
        <v>0</v>
      </c>
      <c r="AD95" s="212">
        <f t="shared" si="15"/>
        <v>0</v>
      </c>
      <c r="AE95" s="217">
        <f t="shared" si="16"/>
        <v>0</v>
      </c>
    </row>
    <row r="96" spans="1:31" ht="15" customHeight="1" x14ac:dyDescent="0.25">
      <c r="A96" s="204" t="str">
        <f>IF(ISBLANK('B1'!A96),"",'B1'!A96)</f>
        <v/>
      </c>
      <c r="B96" s="207" t="str">
        <f>IF(ISBLANK('B1'!B96),"",'B1'!B96)</f>
        <v/>
      </c>
      <c r="C96" s="340" t="str">
        <f>IF(ISBLANK('B1'!O96),"",'B1'!O96)</f>
        <v/>
      </c>
      <c r="D96" s="261"/>
      <c r="E96" s="262"/>
      <c r="F96" s="262"/>
      <c r="G96" s="262"/>
      <c r="H96" s="262"/>
      <c r="I96" s="262"/>
      <c r="J96" s="264"/>
      <c r="K96" s="633"/>
      <c r="L96" s="265"/>
      <c r="M96" s="263"/>
      <c r="N96" s="263"/>
      <c r="O96" s="263"/>
      <c r="P96" s="263"/>
      <c r="Q96" s="264"/>
      <c r="R96" s="262"/>
      <c r="S96" s="262"/>
      <c r="T96" s="262"/>
      <c r="U96" s="265"/>
      <c r="W96" s="216">
        <f t="shared" si="9"/>
        <v>0</v>
      </c>
      <c r="X96" s="212">
        <f t="shared" si="10"/>
        <v>0</v>
      </c>
      <c r="Y96" s="212">
        <f t="shared" si="11"/>
        <v>0</v>
      </c>
      <c r="Z96" s="217">
        <f t="shared" si="12"/>
        <v>0</v>
      </c>
      <c r="AB96" s="216">
        <f t="shared" si="13"/>
        <v>0</v>
      </c>
      <c r="AC96" s="212">
        <f t="shared" si="14"/>
        <v>0</v>
      </c>
      <c r="AD96" s="212">
        <f t="shared" si="15"/>
        <v>0</v>
      </c>
      <c r="AE96" s="217">
        <f t="shared" si="16"/>
        <v>0</v>
      </c>
    </row>
    <row r="97" spans="1:31" ht="15" customHeight="1" x14ac:dyDescent="0.25">
      <c r="A97" s="204" t="str">
        <f>IF(ISBLANK('B1'!A97),"",'B1'!A97)</f>
        <v/>
      </c>
      <c r="B97" s="207" t="str">
        <f>IF(ISBLANK('B1'!B97),"",'B1'!B97)</f>
        <v/>
      </c>
      <c r="C97" s="340" t="str">
        <f>IF(ISBLANK('B1'!O97),"",'B1'!O97)</f>
        <v/>
      </c>
      <c r="D97" s="261"/>
      <c r="E97" s="262"/>
      <c r="F97" s="262"/>
      <c r="G97" s="262"/>
      <c r="H97" s="262"/>
      <c r="I97" s="262"/>
      <c r="J97" s="264"/>
      <c r="K97" s="633"/>
      <c r="L97" s="265"/>
      <c r="M97" s="263"/>
      <c r="N97" s="263"/>
      <c r="O97" s="263"/>
      <c r="P97" s="263"/>
      <c r="Q97" s="264"/>
      <c r="R97" s="262"/>
      <c r="S97" s="262"/>
      <c r="T97" s="262"/>
      <c r="U97" s="265"/>
      <c r="W97" s="216">
        <f t="shared" si="9"/>
        <v>0</v>
      </c>
      <c r="X97" s="212">
        <f t="shared" si="10"/>
        <v>0</v>
      </c>
      <c r="Y97" s="212">
        <f t="shared" si="11"/>
        <v>0</v>
      </c>
      <c r="Z97" s="217">
        <f t="shared" si="12"/>
        <v>0</v>
      </c>
      <c r="AB97" s="216">
        <f t="shared" si="13"/>
        <v>0</v>
      </c>
      <c r="AC97" s="212">
        <f t="shared" si="14"/>
        <v>0</v>
      </c>
      <c r="AD97" s="212">
        <f t="shared" si="15"/>
        <v>0</v>
      </c>
      <c r="AE97" s="217">
        <f t="shared" si="16"/>
        <v>0</v>
      </c>
    </row>
    <row r="98" spans="1:31" ht="15" customHeight="1" x14ac:dyDescent="0.25">
      <c r="A98" s="204" t="str">
        <f>IF(ISBLANK('B1'!A98),"",'B1'!A98)</f>
        <v/>
      </c>
      <c r="B98" s="207" t="str">
        <f>IF(ISBLANK('B1'!B98),"",'B1'!B98)</f>
        <v/>
      </c>
      <c r="C98" s="340" t="str">
        <f>IF(ISBLANK('B1'!O98),"",'B1'!O98)</f>
        <v/>
      </c>
      <c r="D98" s="261"/>
      <c r="E98" s="262"/>
      <c r="F98" s="262"/>
      <c r="G98" s="262"/>
      <c r="H98" s="262"/>
      <c r="I98" s="262"/>
      <c r="J98" s="264"/>
      <c r="K98" s="633"/>
      <c r="L98" s="265"/>
      <c r="M98" s="263"/>
      <c r="N98" s="263"/>
      <c r="O98" s="263"/>
      <c r="P98" s="263"/>
      <c r="Q98" s="264"/>
      <c r="R98" s="262"/>
      <c r="S98" s="262"/>
      <c r="T98" s="262"/>
      <c r="U98" s="265"/>
      <c r="W98" s="216">
        <f t="shared" si="9"/>
        <v>0</v>
      </c>
      <c r="X98" s="212">
        <f t="shared" si="10"/>
        <v>0</v>
      </c>
      <c r="Y98" s="212">
        <f t="shared" si="11"/>
        <v>0</v>
      </c>
      <c r="Z98" s="217">
        <f t="shared" si="12"/>
        <v>0</v>
      </c>
      <c r="AB98" s="216">
        <f t="shared" si="13"/>
        <v>0</v>
      </c>
      <c r="AC98" s="212">
        <f t="shared" si="14"/>
        <v>0</v>
      </c>
      <c r="AD98" s="212">
        <f t="shared" si="15"/>
        <v>0</v>
      </c>
      <c r="AE98" s="217">
        <f t="shared" si="16"/>
        <v>0</v>
      </c>
    </row>
    <row r="99" spans="1:31" ht="15" customHeight="1" x14ac:dyDescent="0.25">
      <c r="A99" s="204" t="str">
        <f>IF(ISBLANK('B1'!A99),"",'B1'!A99)</f>
        <v/>
      </c>
      <c r="B99" s="207" t="str">
        <f>IF(ISBLANK('B1'!B99),"",'B1'!B99)</f>
        <v/>
      </c>
      <c r="C99" s="340" t="str">
        <f>IF(ISBLANK('B1'!O99),"",'B1'!O99)</f>
        <v/>
      </c>
      <c r="D99" s="261"/>
      <c r="E99" s="262"/>
      <c r="F99" s="262"/>
      <c r="G99" s="262"/>
      <c r="H99" s="262"/>
      <c r="I99" s="262"/>
      <c r="J99" s="264"/>
      <c r="K99" s="633"/>
      <c r="L99" s="265"/>
      <c r="M99" s="263"/>
      <c r="N99" s="263"/>
      <c r="O99" s="263"/>
      <c r="P99" s="263"/>
      <c r="Q99" s="264"/>
      <c r="R99" s="262"/>
      <c r="S99" s="262"/>
      <c r="T99" s="262"/>
      <c r="U99" s="265"/>
      <c r="W99" s="216">
        <f t="shared" si="9"/>
        <v>0</v>
      </c>
      <c r="X99" s="212">
        <f t="shared" si="10"/>
        <v>0</v>
      </c>
      <c r="Y99" s="212">
        <f t="shared" si="11"/>
        <v>0</v>
      </c>
      <c r="Z99" s="217">
        <f t="shared" si="12"/>
        <v>0</v>
      </c>
      <c r="AB99" s="216">
        <f t="shared" si="13"/>
        <v>0</v>
      </c>
      <c r="AC99" s="212">
        <f t="shared" si="14"/>
        <v>0</v>
      </c>
      <c r="AD99" s="212">
        <f t="shared" si="15"/>
        <v>0</v>
      </c>
      <c r="AE99" s="217">
        <f t="shared" si="16"/>
        <v>0</v>
      </c>
    </row>
    <row r="100" spans="1:31" ht="15" customHeight="1" x14ac:dyDescent="0.25">
      <c r="A100" s="204" t="str">
        <f>IF(ISBLANK('B1'!A100),"",'B1'!A100)</f>
        <v/>
      </c>
      <c r="B100" s="207" t="str">
        <f>IF(ISBLANK('B1'!B100),"",'B1'!B100)</f>
        <v/>
      </c>
      <c r="C100" s="340" t="str">
        <f>IF(ISBLANK('B1'!O100),"",'B1'!O100)</f>
        <v/>
      </c>
      <c r="D100" s="261"/>
      <c r="E100" s="262"/>
      <c r="F100" s="262"/>
      <c r="G100" s="262"/>
      <c r="H100" s="262"/>
      <c r="I100" s="262"/>
      <c r="J100" s="264"/>
      <c r="K100" s="633"/>
      <c r="L100" s="265"/>
      <c r="M100" s="263"/>
      <c r="N100" s="263"/>
      <c r="O100" s="263"/>
      <c r="P100" s="263"/>
      <c r="Q100" s="264"/>
      <c r="R100" s="262"/>
      <c r="S100" s="262"/>
      <c r="T100" s="262"/>
      <c r="U100" s="265"/>
      <c r="W100" s="216">
        <f t="shared" si="9"/>
        <v>0</v>
      </c>
      <c r="X100" s="212">
        <f t="shared" si="10"/>
        <v>0</v>
      </c>
      <c r="Y100" s="212">
        <f t="shared" si="11"/>
        <v>0</v>
      </c>
      <c r="Z100" s="217">
        <f t="shared" si="12"/>
        <v>0</v>
      </c>
      <c r="AB100" s="216">
        <f t="shared" si="13"/>
        <v>0</v>
      </c>
      <c r="AC100" s="212">
        <f t="shared" si="14"/>
        <v>0</v>
      </c>
      <c r="AD100" s="212">
        <f t="shared" si="15"/>
        <v>0</v>
      </c>
      <c r="AE100" s="217">
        <f t="shared" si="16"/>
        <v>0</v>
      </c>
    </row>
    <row r="101" spans="1:31" ht="15" customHeight="1" x14ac:dyDescent="0.25">
      <c r="A101" s="204" t="str">
        <f>IF(ISBLANK('B1'!A101),"",'B1'!A101)</f>
        <v/>
      </c>
      <c r="B101" s="207" t="str">
        <f>IF(ISBLANK('B1'!B101),"",'B1'!B101)</f>
        <v/>
      </c>
      <c r="C101" s="340" t="str">
        <f>IF(ISBLANK('B1'!O101),"",'B1'!O101)</f>
        <v/>
      </c>
      <c r="D101" s="261"/>
      <c r="E101" s="262"/>
      <c r="F101" s="262"/>
      <c r="G101" s="262"/>
      <c r="H101" s="262"/>
      <c r="I101" s="262"/>
      <c r="J101" s="264"/>
      <c r="K101" s="633"/>
      <c r="L101" s="265"/>
      <c r="M101" s="263"/>
      <c r="N101" s="263"/>
      <c r="O101" s="263"/>
      <c r="P101" s="263"/>
      <c r="Q101" s="264"/>
      <c r="R101" s="262"/>
      <c r="S101" s="262"/>
      <c r="T101" s="262"/>
      <c r="U101" s="265"/>
      <c r="W101" s="216">
        <f t="shared" si="9"/>
        <v>0</v>
      </c>
      <c r="X101" s="212">
        <f t="shared" si="10"/>
        <v>0</v>
      </c>
      <c r="Y101" s="212">
        <f t="shared" si="11"/>
        <v>0</v>
      </c>
      <c r="Z101" s="217">
        <f t="shared" si="12"/>
        <v>0</v>
      </c>
      <c r="AB101" s="216">
        <f t="shared" si="13"/>
        <v>0</v>
      </c>
      <c r="AC101" s="212">
        <f t="shared" si="14"/>
        <v>0</v>
      </c>
      <c r="AD101" s="212">
        <f t="shared" si="15"/>
        <v>0</v>
      </c>
      <c r="AE101" s="217">
        <f t="shared" si="16"/>
        <v>0</v>
      </c>
    </row>
    <row r="102" spans="1:31" ht="15" customHeight="1" x14ac:dyDescent="0.25">
      <c r="A102" s="204" t="str">
        <f>IF(ISBLANK('B1'!A102),"",'B1'!A102)</f>
        <v/>
      </c>
      <c r="B102" s="207" t="str">
        <f>IF(ISBLANK('B1'!B102),"",'B1'!B102)</f>
        <v/>
      </c>
      <c r="C102" s="340" t="str">
        <f>IF(ISBLANK('B1'!O102),"",'B1'!O102)</f>
        <v/>
      </c>
      <c r="D102" s="261"/>
      <c r="E102" s="262"/>
      <c r="F102" s="262"/>
      <c r="G102" s="262"/>
      <c r="H102" s="262"/>
      <c r="I102" s="262"/>
      <c r="J102" s="264"/>
      <c r="K102" s="633"/>
      <c r="L102" s="265"/>
      <c r="M102" s="263"/>
      <c r="N102" s="263"/>
      <c r="O102" s="263"/>
      <c r="P102" s="263"/>
      <c r="Q102" s="264"/>
      <c r="R102" s="262"/>
      <c r="S102" s="262"/>
      <c r="T102" s="262"/>
      <c r="U102" s="265"/>
      <c r="W102" s="216">
        <f t="shared" si="9"/>
        <v>0</v>
      </c>
      <c r="X102" s="212">
        <f t="shared" si="10"/>
        <v>0</v>
      </c>
      <c r="Y102" s="212">
        <f t="shared" si="11"/>
        <v>0</v>
      </c>
      <c r="Z102" s="217">
        <f t="shared" si="12"/>
        <v>0</v>
      </c>
      <c r="AB102" s="216">
        <f t="shared" si="13"/>
        <v>0</v>
      </c>
      <c r="AC102" s="212">
        <f t="shared" si="14"/>
        <v>0</v>
      </c>
      <c r="AD102" s="212">
        <f t="shared" si="15"/>
        <v>0</v>
      </c>
      <c r="AE102" s="217">
        <f t="shared" si="16"/>
        <v>0</v>
      </c>
    </row>
    <row r="103" spans="1:31" ht="15" customHeight="1" x14ac:dyDescent="0.25">
      <c r="A103" s="204" t="str">
        <f>IF(ISBLANK('B1'!A103),"",'B1'!A103)</f>
        <v/>
      </c>
      <c r="B103" s="207" t="str">
        <f>IF(ISBLANK('B1'!B103),"",'B1'!B103)</f>
        <v/>
      </c>
      <c r="C103" s="340" t="str">
        <f>IF(ISBLANK('B1'!O103),"",'B1'!O103)</f>
        <v/>
      </c>
      <c r="D103" s="261"/>
      <c r="E103" s="262"/>
      <c r="F103" s="262"/>
      <c r="G103" s="262"/>
      <c r="H103" s="262"/>
      <c r="I103" s="262"/>
      <c r="J103" s="264"/>
      <c r="K103" s="633"/>
      <c r="L103" s="265"/>
      <c r="M103" s="263"/>
      <c r="N103" s="263"/>
      <c r="O103" s="263"/>
      <c r="P103" s="263"/>
      <c r="Q103" s="264"/>
      <c r="R103" s="262"/>
      <c r="S103" s="262"/>
      <c r="T103" s="262"/>
      <c r="U103" s="265"/>
      <c r="W103" s="216">
        <f t="shared" si="9"/>
        <v>0</v>
      </c>
      <c r="X103" s="212">
        <f t="shared" si="10"/>
        <v>0</v>
      </c>
      <c r="Y103" s="212">
        <f t="shared" si="11"/>
        <v>0</v>
      </c>
      <c r="Z103" s="217">
        <f t="shared" si="12"/>
        <v>0</v>
      </c>
      <c r="AB103" s="216">
        <f t="shared" si="13"/>
        <v>0</v>
      </c>
      <c r="AC103" s="212">
        <f t="shared" si="14"/>
        <v>0</v>
      </c>
      <c r="AD103" s="212">
        <f t="shared" si="15"/>
        <v>0</v>
      </c>
      <c r="AE103" s="217">
        <f t="shared" si="16"/>
        <v>0</v>
      </c>
    </row>
    <row r="104" spans="1:31" ht="15" customHeight="1" x14ac:dyDescent="0.25">
      <c r="A104" s="204" t="str">
        <f>IF(ISBLANK('B1'!A104),"",'B1'!A104)</f>
        <v/>
      </c>
      <c r="B104" s="207" t="str">
        <f>IF(ISBLANK('B1'!B104),"",'B1'!B104)</f>
        <v/>
      </c>
      <c r="C104" s="340" t="str">
        <f>IF(ISBLANK('B1'!O104),"",'B1'!O104)</f>
        <v/>
      </c>
      <c r="D104" s="261"/>
      <c r="E104" s="262"/>
      <c r="F104" s="262"/>
      <c r="G104" s="262"/>
      <c r="H104" s="262"/>
      <c r="I104" s="262"/>
      <c r="J104" s="264"/>
      <c r="K104" s="633"/>
      <c r="L104" s="265"/>
      <c r="M104" s="263"/>
      <c r="N104" s="263"/>
      <c r="O104" s="263"/>
      <c r="P104" s="263"/>
      <c r="Q104" s="264"/>
      <c r="R104" s="262"/>
      <c r="S104" s="262"/>
      <c r="T104" s="262"/>
      <c r="U104" s="265"/>
      <c r="W104" s="216">
        <f t="shared" si="9"/>
        <v>0</v>
      </c>
      <c r="X104" s="212">
        <f t="shared" si="10"/>
        <v>0</v>
      </c>
      <c r="Y104" s="212">
        <f t="shared" si="11"/>
        <v>0</v>
      </c>
      <c r="Z104" s="217">
        <f t="shared" si="12"/>
        <v>0</v>
      </c>
      <c r="AB104" s="216">
        <f t="shared" si="13"/>
        <v>0</v>
      </c>
      <c r="AC104" s="212">
        <f t="shared" si="14"/>
        <v>0</v>
      </c>
      <c r="AD104" s="212">
        <f t="shared" si="15"/>
        <v>0</v>
      </c>
      <c r="AE104" s="217">
        <f t="shared" si="16"/>
        <v>0</v>
      </c>
    </row>
    <row r="105" spans="1:31" ht="15" customHeight="1" x14ac:dyDescent="0.25">
      <c r="A105" s="204" t="str">
        <f>IF(ISBLANK('B1'!A105),"",'B1'!A105)</f>
        <v/>
      </c>
      <c r="B105" s="207" t="str">
        <f>IF(ISBLANK('B1'!B105),"",'B1'!B105)</f>
        <v/>
      </c>
      <c r="C105" s="340" t="str">
        <f>IF(ISBLANK('B1'!O105),"",'B1'!O105)</f>
        <v/>
      </c>
      <c r="D105" s="261"/>
      <c r="E105" s="262"/>
      <c r="F105" s="262"/>
      <c r="G105" s="262"/>
      <c r="H105" s="262"/>
      <c r="I105" s="262"/>
      <c r="J105" s="264"/>
      <c r="K105" s="633"/>
      <c r="L105" s="265"/>
      <c r="M105" s="263"/>
      <c r="N105" s="263"/>
      <c r="O105" s="263"/>
      <c r="P105" s="263"/>
      <c r="Q105" s="264"/>
      <c r="R105" s="262"/>
      <c r="S105" s="262"/>
      <c r="T105" s="262"/>
      <c r="U105" s="265"/>
      <c r="W105" s="216">
        <f t="shared" si="9"/>
        <v>0</v>
      </c>
      <c r="X105" s="212">
        <f t="shared" si="10"/>
        <v>0</v>
      </c>
      <c r="Y105" s="212">
        <f t="shared" si="11"/>
        <v>0</v>
      </c>
      <c r="Z105" s="217">
        <f t="shared" si="12"/>
        <v>0</v>
      </c>
      <c r="AB105" s="216">
        <f t="shared" si="13"/>
        <v>0</v>
      </c>
      <c r="AC105" s="212">
        <f t="shared" si="14"/>
        <v>0</v>
      </c>
      <c r="AD105" s="212">
        <f t="shared" si="15"/>
        <v>0</v>
      </c>
      <c r="AE105" s="217">
        <f t="shared" si="16"/>
        <v>0</v>
      </c>
    </row>
    <row r="106" spans="1:31" ht="15" customHeight="1" x14ac:dyDescent="0.25">
      <c r="A106" s="204" t="str">
        <f>IF(ISBLANK('B1'!A106),"",'B1'!A106)</f>
        <v/>
      </c>
      <c r="B106" s="207" t="str">
        <f>IF(ISBLANK('B1'!B106),"",'B1'!B106)</f>
        <v/>
      </c>
      <c r="C106" s="340" t="str">
        <f>IF(ISBLANK('B1'!O106),"",'B1'!O106)</f>
        <v/>
      </c>
      <c r="D106" s="261"/>
      <c r="E106" s="262"/>
      <c r="F106" s="262"/>
      <c r="G106" s="262"/>
      <c r="H106" s="262"/>
      <c r="I106" s="262"/>
      <c r="J106" s="264"/>
      <c r="K106" s="633"/>
      <c r="L106" s="265"/>
      <c r="M106" s="263"/>
      <c r="N106" s="263"/>
      <c r="O106" s="263"/>
      <c r="P106" s="263"/>
      <c r="Q106" s="264"/>
      <c r="R106" s="262"/>
      <c r="S106" s="262"/>
      <c r="T106" s="262"/>
      <c r="U106" s="265"/>
      <c r="W106" s="216">
        <f t="shared" si="9"/>
        <v>0</v>
      </c>
      <c r="X106" s="212">
        <f t="shared" si="10"/>
        <v>0</v>
      </c>
      <c r="Y106" s="212">
        <f t="shared" si="11"/>
        <v>0</v>
      </c>
      <c r="Z106" s="217">
        <f t="shared" si="12"/>
        <v>0</v>
      </c>
      <c r="AB106" s="216">
        <f t="shared" si="13"/>
        <v>0</v>
      </c>
      <c r="AC106" s="212">
        <f t="shared" si="14"/>
        <v>0</v>
      </c>
      <c r="AD106" s="212">
        <f t="shared" si="15"/>
        <v>0</v>
      </c>
      <c r="AE106" s="217">
        <f t="shared" si="16"/>
        <v>0</v>
      </c>
    </row>
    <row r="107" spans="1:31" ht="15" customHeight="1" x14ac:dyDescent="0.25">
      <c r="A107" s="204" t="str">
        <f>IF(ISBLANK('B1'!A107),"",'B1'!A107)</f>
        <v/>
      </c>
      <c r="B107" s="207" t="str">
        <f>IF(ISBLANK('B1'!B107),"",'B1'!B107)</f>
        <v/>
      </c>
      <c r="C107" s="340" t="str">
        <f>IF(ISBLANK('B1'!O107),"",'B1'!O107)</f>
        <v/>
      </c>
      <c r="D107" s="261"/>
      <c r="E107" s="262"/>
      <c r="F107" s="262"/>
      <c r="G107" s="262"/>
      <c r="H107" s="262"/>
      <c r="I107" s="262"/>
      <c r="J107" s="264"/>
      <c r="K107" s="633"/>
      <c r="L107" s="265"/>
      <c r="M107" s="263"/>
      <c r="N107" s="263"/>
      <c r="O107" s="263"/>
      <c r="P107" s="263"/>
      <c r="Q107" s="264"/>
      <c r="R107" s="262"/>
      <c r="S107" s="262"/>
      <c r="T107" s="262"/>
      <c r="U107" s="265"/>
      <c r="W107" s="216">
        <f t="shared" si="9"/>
        <v>0</v>
      </c>
      <c r="X107" s="212">
        <f t="shared" si="10"/>
        <v>0</v>
      </c>
      <c r="Y107" s="212">
        <f t="shared" si="11"/>
        <v>0</v>
      </c>
      <c r="Z107" s="217">
        <f t="shared" si="12"/>
        <v>0</v>
      </c>
      <c r="AB107" s="216">
        <f t="shared" si="13"/>
        <v>0</v>
      </c>
      <c r="AC107" s="212">
        <f t="shared" si="14"/>
        <v>0</v>
      </c>
      <c r="AD107" s="212">
        <f t="shared" si="15"/>
        <v>0</v>
      </c>
      <c r="AE107" s="217">
        <f t="shared" si="16"/>
        <v>0</v>
      </c>
    </row>
    <row r="108" spans="1:31" ht="15" customHeight="1" x14ac:dyDescent="0.25">
      <c r="A108" s="204" t="str">
        <f>IF(ISBLANK('B1'!A108),"",'B1'!A108)</f>
        <v/>
      </c>
      <c r="B108" s="207" t="str">
        <f>IF(ISBLANK('B1'!B108),"",'B1'!B108)</f>
        <v/>
      </c>
      <c r="C108" s="340" t="str">
        <f>IF(ISBLANK('B1'!O108),"",'B1'!O108)</f>
        <v/>
      </c>
      <c r="D108" s="261"/>
      <c r="E108" s="262"/>
      <c r="F108" s="262"/>
      <c r="G108" s="262"/>
      <c r="H108" s="262"/>
      <c r="I108" s="262"/>
      <c r="J108" s="264"/>
      <c r="K108" s="633"/>
      <c r="L108" s="265"/>
      <c r="M108" s="263"/>
      <c r="N108" s="263"/>
      <c r="O108" s="263"/>
      <c r="P108" s="263"/>
      <c r="Q108" s="264"/>
      <c r="R108" s="262"/>
      <c r="S108" s="262"/>
      <c r="T108" s="262"/>
      <c r="U108" s="265"/>
      <c r="W108" s="216">
        <f t="shared" si="9"/>
        <v>0</v>
      </c>
      <c r="X108" s="212">
        <f t="shared" si="10"/>
        <v>0</v>
      </c>
      <c r="Y108" s="212">
        <f t="shared" si="11"/>
        <v>0</v>
      </c>
      <c r="Z108" s="217">
        <f t="shared" si="12"/>
        <v>0</v>
      </c>
      <c r="AB108" s="216">
        <f t="shared" si="13"/>
        <v>0</v>
      </c>
      <c r="AC108" s="212">
        <f t="shared" si="14"/>
        <v>0</v>
      </c>
      <c r="AD108" s="212">
        <f t="shared" si="15"/>
        <v>0</v>
      </c>
      <c r="AE108" s="217">
        <f t="shared" si="16"/>
        <v>0</v>
      </c>
    </row>
    <row r="109" spans="1:31" ht="15" customHeight="1" x14ac:dyDescent="0.25">
      <c r="A109" s="204" t="str">
        <f>IF(ISBLANK('B1'!A109),"",'B1'!A109)</f>
        <v/>
      </c>
      <c r="B109" s="207" t="str">
        <f>IF(ISBLANK('B1'!B109),"",'B1'!B109)</f>
        <v/>
      </c>
      <c r="C109" s="340" t="str">
        <f>IF(ISBLANK('B1'!O109),"",'B1'!O109)</f>
        <v/>
      </c>
      <c r="D109" s="261"/>
      <c r="E109" s="262"/>
      <c r="F109" s="262"/>
      <c r="G109" s="262"/>
      <c r="H109" s="262"/>
      <c r="I109" s="262"/>
      <c r="J109" s="264"/>
      <c r="K109" s="633"/>
      <c r="L109" s="265"/>
      <c r="M109" s="263"/>
      <c r="N109" s="263"/>
      <c r="O109" s="263"/>
      <c r="P109" s="263"/>
      <c r="Q109" s="264"/>
      <c r="R109" s="262"/>
      <c r="S109" s="262"/>
      <c r="T109" s="262"/>
      <c r="U109" s="265"/>
      <c r="W109" s="216">
        <f t="shared" si="9"/>
        <v>0</v>
      </c>
      <c r="X109" s="212">
        <f t="shared" si="10"/>
        <v>0</v>
      </c>
      <c r="Y109" s="212">
        <f t="shared" si="11"/>
        <v>0</v>
      </c>
      <c r="Z109" s="217">
        <f t="shared" si="12"/>
        <v>0</v>
      </c>
      <c r="AB109" s="216">
        <f t="shared" si="13"/>
        <v>0</v>
      </c>
      <c r="AC109" s="212">
        <f t="shared" si="14"/>
        <v>0</v>
      </c>
      <c r="AD109" s="212">
        <f t="shared" si="15"/>
        <v>0</v>
      </c>
      <c r="AE109" s="217">
        <f t="shared" si="16"/>
        <v>0</v>
      </c>
    </row>
    <row r="110" spans="1:31" ht="15" customHeight="1" x14ac:dyDescent="0.25">
      <c r="A110" s="204" t="str">
        <f>IF(ISBLANK('B1'!A110),"",'B1'!A110)</f>
        <v/>
      </c>
      <c r="B110" s="207" t="str">
        <f>IF(ISBLANK('B1'!B110),"",'B1'!B110)</f>
        <v/>
      </c>
      <c r="C110" s="340" t="str">
        <f>IF(ISBLANK('B1'!O110),"",'B1'!O110)</f>
        <v/>
      </c>
      <c r="D110" s="261"/>
      <c r="E110" s="262"/>
      <c r="F110" s="262"/>
      <c r="G110" s="262"/>
      <c r="H110" s="262"/>
      <c r="I110" s="262"/>
      <c r="J110" s="264"/>
      <c r="K110" s="633"/>
      <c r="L110" s="265"/>
      <c r="M110" s="263"/>
      <c r="N110" s="263"/>
      <c r="O110" s="263"/>
      <c r="P110" s="263"/>
      <c r="Q110" s="264"/>
      <c r="R110" s="262"/>
      <c r="S110" s="262"/>
      <c r="T110" s="262"/>
      <c r="U110" s="265"/>
      <c r="W110" s="216">
        <f t="shared" si="9"/>
        <v>0</v>
      </c>
      <c r="X110" s="212">
        <f t="shared" si="10"/>
        <v>0</v>
      </c>
      <c r="Y110" s="212">
        <f t="shared" si="11"/>
        <v>0</v>
      </c>
      <c r="Z110" s="217">
        <f t="shared" si="12"/>
        <v>0</v>
      </c>
      <c r="AB110" s="216">
        <f t="shared" si="13"/>
        <v>0</v>
      </c>
      <c r="AC110" s="212">
        <f t="shared" si="14"/>
        <v>0</v>
      </c>
      <c r="AD110" s="212">
        <f t="shared" si="15"/>
        <v>0</v>
      </c>
      <c r="AE110" s="217">
        <f t="shared" si="16"/>
        <v>0</v>
      </c>
    </row>
    <row r="111" spans="1:31" ht="15" customHeight="1" x14ac:dyDescent="0.25">
      <c r="A111" s="204" t="str">
        <f>IF(ISBLANK('B1'!A111),"",'B1'!A111)</f>
        <v/>
      </c>
      <c r="B111" s="207" t="str">
        <f>IF(ISBLANK('B1'!B111),"",'B1'!B111)</f>
        <v/>
      </c>
      <c r="C111" s="340" t="str">
        <f>IF(ISBLANK('B1'!O111),"",'B1'!O111)</f>
        <v/>
      </c>
      <c r="D111" s="261"/>
      <c r="E111" s="262"/>
      <c r="F111" s="262"/>
      <c r="G111" s="262"/>
      <c r="H111" s="262"/>
      <c r="I111" s="262"/>
      <c r="J111" s="264"/>
      <c r="K111" s="633"/>
      <c r="L111" s="265"/>
      <c r="M111" s="263"/>
      <c r="N111" s="263"/>
      <c r="O111" s="263"/>
      <c r="P111" s="263"/>
      <c r="Q111" s="264"/>
      <c r="R111" s="262"/>
      <c r="S111" s="262"/>
      <c r="T111" s="262"/>
      <c r="U111" s="265"/>
      <c r="W111" s="216">
        <f t="shared" si="9"/>
        <v>0</v>
      </c>
      <c r="X111" s="212">
        <f t="shared" si="10"/>
        <v>0</v>
      </c>
      <c r="Y111" s="212">
        <f t="shared" si="11"/>
        <v>0</v>
      </c>
      <c r="Z111" s="217">
        <f t="shared" si="12"/>
        <v>0</v>
      </c>
      <c r="AB111" s="216">
        <f t="shared" si="13"/>
        <v>0</v>
      </c>
      <c r="AC111" s="212">
        <f t="shared" si="14"/>
        <v>0</v>
      </c>
      <c r="AD111" s="212">
        <f t="shared" si="15"/>
        <v>0</v>
      </c>
      <c r="AE111" s="217">
        <f t="shared" si="16"/>
        <v>0</v>
      </c>
    </row>
    <row r="112" spans="1:31" ht="15" customHeight="1" x14ac:dyDescent="0.25">
      <c r="A112" s="204" t="str">
        <f>IF(ISBLANK('B1'!A112),"",'B1'!A112)</f>
        <v/>
      </c>
      <c r="B112" s="207" t="str">
        <f>IF(ISBLANK('B1'!B112),"",'B1'!B112)</f>
        <v/>
      </c>
      <c r="C112" s="340" t="str">
        <f>IF(ISBLANK('B1'!O112),"",'B1'!O112)</f>
        <v/>
      </c>
      <c r="D112" s="261"/>
      <c r="E112" s="262"/>
      <c r="F112" s="262"/>
      <c r="G112" s="262"/>
      <c r="H112" s="262"/>
      <c r="I112" s="262"/>
      <c r="J112" s="264"/>
      <c r="K112" s="633"/>
      <c r="L112" s="265"/>
      <c r="M112" s="263"/>
      <c r="N112" s="263"/>
      <c r="O112" s="263"/>
      <c r="P112" s="263"/>
      <c r="Q112" s="264"/>
      <c r="R112" s="262"/>
      <c r="S112" s="262"/>
      <c r="T112" s="262"/>
      <c r="U112" s="265"/>
      <c r="W112" s="216">
        <f t="shared" si="9"/>
        <v>0</v>
      </c>
      <c r="X112" s="212">
        <f t="shared" si="10"/>
        <v>0</v>
      </c>
      <c r="Y112" s="212">
        <f t="shared" si="11"/>
        <v>0</v>
      </c>
      <c r="Z112" s="217">
        <f t="shared" si="12"/>
        <v>0</v>
      </c>
      <c r="AB112" s="216">
        <f t="shared" si="13"/>
        <v>0</v>
      </c>
      <c r="AC112" s="212">
        <f t="shared" si="14"/>
        <v>0</v>
      </c>
      <c r="AD112" s="212">
        <f t="shared" si="15"/>
        <v>0</v>
      </c>
      <c r="AE112" s="217">
        <f t="shared" si="16"/>
        <v>0</v>
      </c>
    </row>
    <row r="113" spans="1:31" ht="15" customHeight="1" x14ac:dyDescent="0.25">
      <c r="A113" s="204" t="str">
        <f>IF(ISBLANK('B1'!A113),"",'B1'!A113)</f>
        <v/>
      </c>
      <c r="B113" s="207" t="str">
        <f>IF(ISBLANK('B1'!B113),"",'B1'!B113)</f>
        <v/>
      </c>
      <c r="C113" s="340" t="str">
        <f>IF(ISBLANK('B1'!O113),"",'B1'!O113)</f>
        <v/>
      </c>
      <c r="D113" s="261"/>
      <c r="E113" s="262"/>
      <c r="F113" s="262"/>
      <c r="G113" s="262"/>
      <c r="H113" s="262"/>
      <c r="I113" s="262"/>
      <c r="J113" s="264"/>
      <c r="K113" s="633"/>
      <c r="L113" s="265"/>
      <c r="M113" s="263"/>
      <c r="N113" s="263"/>
      <c r="O113" s="263"/>
      <c r="P113" s="263"/>
      <c r="Q113" s="264"/>
      <c r="R113" s="262"/>
      <c r="S113" s="262"/>
      <c r="T113" s="262"/>
      <c r="U113" s="265"/>
      <c r="W113" s="216">
        <f t="shared" si="9"/>
        <v>0</v>
      </c>
      <c r="X113" s="212">
        <f t="shared" si="10"/>
        <v>0</v>
      </c>
      <c r="Y113" s="212">
        <f t="shared" si="11"/>
        <v>0</v>
      </c>
      <c r="Z113" s="217">
        <f t="shared" si="12"/>
        <v>0</v>
      </c>
      <c r="AB113" s="216">
        <f t="shared" si="13"/>
        <v>0</v>
      </c>
      <c r="AC113" s="212">
        <f t="shared" si="14"/>
        <v>0</v>
      </c>
      <c r="AD113" s="212">
        <f t="shared" si="15"/>
        <v>0</v>
      </c>
      <c r="AE113" s="217">
        <f t="shared" si="16"/>
        <v>0</v>
      </c>
    </row>
    <row r="114" spans="1:31" ht="15" customHeight="1" x14ac:dyDescent="0.25">
      <c r="A114" s="204" t="str">
        <f>IF(ISBLANK('B1'!A114),"",'B1'!A114)</f>
        <v/>
      </c>
      <c r="B114" s="207" t="str">
        <f>IF(ISBLANK('B1'!B114),"",'B1'!B114)</f>
        <v/>
      </c>
      <c r="C114" s="340" t="str">
        <f>IF(ISBLANK('B1'!O114),"",'B1'!O114)</f>
        <v/>
      </c>
      <c r="D114" s="261"/>
      <c r="E114" s="262"/>
      <c r="F114" s="262"/>
      <c r="G114" s="262"/>
      <c r="H114" s="262"/>
      <c r="I114" s="262"/>
      <c r="J114" s="264"/>
      <c r="K114" s="633"/>
      <c r="L114" s="265"/>
      <c r="M114" s="263"/>
      <c r="N114" s="263"/>
      <c r="O114" s="263"/>
      <c r="P114" s="263"/>
      <c r="Q114" s="264"/>
      <c r="R114" s="262"/>
      <c r="S114" s="262"/>
      <c r="T114" s="262"/>
      <c r="U114" s="265"/>
      <c r="W114" s="216">
        <f t="shared" si="9"/>
        <v>0</v>
      </c>
      <c r="X114" s="212">
        <f t="shared" si="10"/>
        <v>0</v>
      </c>
      <c r="Y114" s="212">
        <f t="shared" si="11"/>
        <v>0</v>
      </c>
      <c r="Z114" s="217">
        <f t="shared" si="12"/>
        <v>0</v>
      </c>
      <c r="AB114" s="216">
        <f t="shared" si="13"/>
        <v>0</v>
      </c>
      <c r="AC114" s="212">
        <f t="shared" si="14"/>
        <v>0</v>
      </c>
      <c r="AD114" s="212">
        <f t="shared" si="15"/>
        <v>0</v>
      </c>
      <c r="AE114" s="217">
        <f t="shared" si="16"/>
        <v>0</v>
      </c>
    </row>
    <row r="115" spans="1:31" ht="15" customHeight="1" x14ac:dyDescent="0.25">
      <c r="A115" s="204" t="str">
        <f>IF(ISBLANK('B1'!A115),"",'B1'!A115)</f>
        <v/>
      </c>
      <c r="B115" s="207" t="str">
        <f>IF(ISBLANK('B1'!B115),"",'B1'!B115)</f>
        <v/>
      </c>
      <c r="C115" s="340" t="str">
        <f>IF(ISBLANK('B1'!O115),"",'B1'!O115)</f>
        <v/>
      </c>
      <c r="D115" s="261"/>
      <c r="E115" s="262"/>
      <c r="F115" s="262"/>
      <c r="G115" s="262"/>
      <c r="H115" s="262"/>
      <c r="I115" s="262"/>
      <c r="J115" s="264"/>
      <c r="K115" s="633"/>
      <c r="L115" s="265"/>
      <c r="M115" s="263"/>
      <c r="N115" s="263"/>
      <c r="O115" s="263"/>
      <c r="P115" s="263"/>
      <c r="Q115" s="264"/>
      <c r="R115" s="262"/>
      <c r="S115" s="262"/>
      <c r="T115" s="262"/>
      <c r="U115" s="265"/>
      <c r="W115" s="216">
        <f t="shared" si="9"/>
        <v>0</v>
      </c>
      <c r="X115" s="212">
        <f t="shared" si="10"/>
        <v>0</v>
      </c>
      <c r="Y115" s="212">
        <f t="shared" si="11"/>
        <v>0</v>
      </c>
      <c r="Z115" s="217">
        <f t="shared" si="12"/>
        <v>0</v>
      </c>
      <c r="AB115" s="216">
        <f t="shared" si="13"/>
        <v>0</v>
      </c>
      <c r="AC115" s="212">
        <f t="shared" si="14"/>
        <v>0</v>
      </c>
      <c r="AD115" s="212">
        <f t="shared" si="15"/>
        <v>0</v>
      </c>
      <c r="AE115" s="217">
        <f t="shared" si="16"/>
        <v>0</v>
      </c>
    </row>
    <row r="116" spans="1:31" ht="15" customHeight="1" x14ac:dyDescent="0.25">
      <c r="A116" s="204" t="str">
        <f>IF(ISBLANK('B1'!A116),"",'B1'!A116)</f>
        <v/>
      </c>
      <c r="B116" s="207" t="str">
        <f>IF(ISBLANK('B1'!B116),"",'B1'!B116)</f>
        <v/>
      </c>
      <c r="C116" s="340" t="str">
        <f>IF(ISBLANK('B1'!O116),"",'B1'!O116)</f>
        <v/>
      </c>
      <c r="D116" s="261"/>
      <c r="E116" s="262"/>
      <c r="F116" s="262"/>
      <c r="G116" s="262"/>
      <c r="H116" s="262"/>
      <c r="I116" s="262"/>
      <c r="J116" s="264"/>
      <c r="K116" s="633"/>
      <c r="L116" s="265"/>
      <c r="M116" s="263"/>
      <c r="N116" s="263"/>
      <c r="O116" s="263"/>
      <c r="P116" s="263"/>
      <c r="Q116" s="264"/>
      <c r="R116" s="262"/>
      <c r="S116" s="262"/>
      <c r="T116" s="262"/>
      <c r="U116" s="265"/>
      <c r="W116" s="216">
        <f t="shared" si="9"/>
        <v>0</v>
      </c>
      <c r="X116" s="212">
        <f t="shared" si="10"/>
        <v>0</v>
      </c>
      <c r="Y116" s="212">
        <f t="shared" si="11"/>
        <v>0</v>
      </c>
      <c r="Z116" s="217">
        <f t="shared" si="12"/>
        <v>0</v>
      </c>
      <c r="AB116" s="216">
        <f t="shared" si="13"/>
        <v>0</v>
      </c>
      <c r="AC116" s="212">
        <f t="shared" si="14"/>
        <v>0</v>
      </c>
      <c r="AD116" s="212">
        <f t="shared" si="15"/>
        <v>0</v>
      </c>
      <c r="AE116" s="217">
        <f t="shared" si="16"/>
        <v>0</v>
      </c>
    </row>
    <row r="117" spans="1:31" ht="15" customHeight="1" x14ac:dyDescent="0.25">
      <c r="A117" s="204" t="str">
        <f>IF(ISBLANK('B1'!A117),"",'B1'!A117)</f>
        <v/>
      </c>
      <c r="B117" s="207" t="str">
        <f>IF(ISBLANK('B1'!B117),"",'B1'!B117)</f>
        <v/>
      </c>
      <c r="C117" s="340" t="str">
        <f>IF(ISBLANK('B1'!O117),"",'B1'!O117)</f>
        <v/>
      </c>
      <c r="D117" s="261"/>
      <c r="E117" s="262"/>
      <c r="F117" s="262"/>
      <c r="G117" s="262"/>
      <c r="H117" s="262"/>
      <c r="I117" s="262"/>
      <c r="J117" s="264"/>
      <c r="K117" s="633"/>
      <c r="L117" s="265"/>
      <c r="M117" s="263"/>
      <c r="N117" s="263"/>
      <c r="O117" s="263"/>
      <c r="P117" s="263"/>
      <c r="Q117" s="264"/>
      <c r="R117" s="262"/>
      <c r="S117" s="262"/>
      <c r="T117" s="262"/>
      <c r="U117" s="265"/>
      <c r="W117" s="216">
        <f t="shared" si="9"/>
        <v>0</v>
      </c>
      <c r="X117" s="212">
        <f t="shared" si="10"/>
        <v>0</v>
      </c>
      <c r="Y117" s="212">
        <f t="shared" si="11"/>
        <v>0</v>
      </c>
      <c r="Z117" s="217">
        <f t="shared" si="12"/>
        <v>0</v>
      </c>
      <c r="AB117" s="216">
        <f t="shared" si="13"/>
        <v>0</v>
      </c>
      <c r="AC117" s="212">
        <f t="shared" si="14"/>
        <v>0</v>
      </c>
      <c r="AD117" s="212">
        <f t="shared" si="15"/>
        <v>0</v>
      </c>
      <c r="AE117" s="217">
        <f t="shared" si="16"/>
        <v>0</v>
      </c>
    </row>
    <row r="118" spans="1:31" ht="15" customHeight="1" x14ac:dyDescent="0.25">
      <c r="A118" s="204" t="str">
        <f>IF(ISBLANK('B1'!A118),"",'B1'!A118)</f>
        <v/>
      </c>
      <c r="B118" s="207" t="str">
        <f>IF(ISBLANK('B1'!B118),"",'B1'!B118)</f>
        <v/>
      </c>
      <c r="C118" s="340" t="str">
        <f>IF(ISBLANK('B1'!O118),"",'B1'!O118)</f>
        <v/>
      </c>
      <c r="D118" s="261"/>
      <c r="E118" s="262"/>
      <c r="F118" s="262"/>
      <c r="G118" s="262"/>
      <c r="H118" s="262"/>
      <c r="I118" s="262"/>
      <c r="J118" s="264"/>
      <c r="K118" s="633"/>
      <c r="L118" s="265"/>
      <c r="M118" s="263"/>
      <c r="N118" s="263"/>
      <c r="O118" s="263"/>
      <c r="P118" s="263"/>
      <c r="Q118" s="264"/>
      <c r="R118" s="262"/>
      <c r="S118" s="262"/>
      <c r="T118" s="262"/>
      <c r="U118" s="265"/>
      <c r="W118" s="216">
        <f t="shared" si="9"/>
        <v>0</v>
      </c>
      <c r="X118" s="212">
        <f t="shared" si="10"/>
        <v>0</v>
      </c>
      <c r="Y118" s="212">
        <f t="shared" si="11"/>
        <v>0</v>
      </c>
      <c r="Z118" s="217">
        <f t="shared" si="12"/>
        <v>0</v>
      </c>
      <c r="AB118" s="216">
        <f t="shared" si="13"/>
        <v>0</v>
      </c>
      <c r="AC118" s="212">
        <f t="shared" si="14"/>
        <v>0</v>
      </c>
      <c r="AD118" s="212">
        <f t="shared" si="15"/>
        <v>0</v>
      </c>
      <c r="AE118" s="217">
        <f t="shared" si="16"/>
        <v>0</v>
      </c>
    </row>
    <row r="119" spans="1:31" ht="15" customHeight="1" x14ac:dyDescent="0.25">
      <c r="A119" s="204" t="str">
        <f>IF(ISBLANK('B1'!A119),"",'B1'!A119)</f>
        <v/>
      </c>
      <c r="B119" s="207" t="str">
        <f>IF(ISBLANK('B1'!B119),"",'B1'!B119)</f>
        <v/>
      </c>
      <c r="C119" s="340" t="str">
        <f>IF(ISBLANK('B1'!O119),"",'B1'!O119)</f>
        <v/>
      </c>
      <c r="D119" s="261"/>
      <c r="E119" s="262"/>
      <c r="F119" s="262"/>
      <c r="G119" s="262"/>
      <c r="H119" s="262"/>
      <c r="I119" s="262"/>
      <c r="J119" s="264"/>
      <c r="K119" s="633"/>
      <c r="L119" s="265"/>
      <c r="M119" s="263"/>
      <c r="N119" s="263"/>
      <c r="O119" s="263"/>
      <c r="P119" s="263"/>
      <c r="Q119" s="264"/>
      <c r="R119" s="262"/>
      <c r="S119" s="262"/>
      <c r="T119" s="262"/>
      <c r="U119" s="265"/>
      <c r="W119" s="216">
        <f t="shared" si="9"/>
        <v>0</v>
      </c>
      <c r="X119" s="212">
        <f t="shared" si="10"/>
        <v>0</v>
      </c>
      <c r="Y119" s="212">
        <f t="shared" si="11"/>
        <v>0</v>
      </c>
      <c r="Z119" s="217">
        <f t="shared" si="12"/>
        <v>0</v>
      </c>
      <c r="AB119" s="216">
        <f t="shared" si="13"/>
        <v>0</v>
      </c>
      <c r="AC119" s="212">
        <f t="shared" si="14"/>
        <v>0</v>
      </c>
      <c r="AD119" s="212">
        <f t="shared" si="15"/>
        <v>0</v>
      </c>
      <c r="AE119" s="217">
        <f t="shared" si="16"/>
        <v>0</v>
      </c>
    </row>
    <row r="120" spans="1:31" ht="15" customHeight="1" x14ac:dyDescent="0.25">
      <c r="A120" s="204" t="str">
        <f>IF(ISBLANK('B1'!A120),"",'B1'!A120)</f>
        <v/>
      </c>
      <c r="B120" s="207" t="str">
        <f>IF(ISBLANK('B1'!B120),"",'B1'!B120)</f>
        <v/>
      </c>
      <c r="C120" s="340" t="str">
        <f>IF(ISBLANK('B1'!O120),"",'B1'!O120)</f>
        <v/>
      </c>
      <c r="D120" s="261"/>
      <c r="E120" s="262"/>
      <c r="F120" s="262"/>
      <c r="G120" s="262"/>
      <c r="H120" s="262"/>
      <c r="I120" s="262"/>
      <c r="J120" s="264"/>
      <c r="K120" s="633"/>
      <c r="L120" s="265"/>
      <c r="M120" s="263"/>
      <c r="N120" s="263"/>
      <c r="O120" s="263"/>
      <c r="P120" s="263"/>
      <c r="Q120" s="264"/>
      <c r="R120" s="262"/>
      <c r="S120" s="262"/>
      <c r="T120" s="262"/>
      <c r="U120" s="265"/>
      <c r="W120" s="216">
        <f t="shared" si="9"/>
        <v>0</v>
      </c>
      <c r="X120" s="212">
        <f t="shared" si="10"/>
        <v>0</v>
      </c>
      <c r="Y120" s="212">
        <f t="shared" si="11"/>
        <v>0</v>
      </c>
      <c r="Z120" s="217">
        <f t="shared" si="12"/>
        <v>0</v>
      </c>
      <c r="AB120" s="216">
        <f t="shared" si="13"/>
        <v>0</v>
      </c>
      <c r="AC120" s="212">
        <f t="shared" si="14"/>
        <v>0</v>
      </c>
      <c r="AD120" s="212">
        <f t="shared" si="15"/>
        <v>0</v>
      </c>
      <c r="AE120" s="217">
        <f t="shared" si="16"/>
        <v>0</v>
      </c>
    </row>
    <row r="121" spans="1:31" ht="15" customHeight="1" x14ac:dyDescent="0.25">
      <c r="A121" s="204" t="str">
        <f>IF(ISBLANK('B1'!A121),"",'B1'!A121)</f>
        <v/>
      </c>
      <c r="B121" s="207" t="str">
        <f>IF(ISBLANK('B1'!B121),"",'B1'!B121)</f>
        <v/>
      </c>
      <c r="C121" s="340" t="str">
        <f>IF(ISBLANK('B1'!O121),"",'B1'!O121)</f>
        <v/>
      </c>
      <c r="D121" s="261"/>
      <c r="E121" s="262"/>
      <c r="F121" s="262"/>
      <c r="G121" s="262"/>
      <c r="H121" s="262"/>
      <c r="I121" s="262"/>
      <c r="J121" s="264"/>
      <c r="K121" s="633"/>
      <c r="L121" s="265"/>
      <c r="M121" s="263"/>
      <c r="N121" s="263"/>
      <c r="O121" s="263"/>
      <c r="P121" s="263"/>
      <c r="Q121" s="264"/>
      <c r="R121" s="262"/>
      <c r="S121" s="262"/>
      <c r="T121" s="262"/>
      <c r="U121" s="265"/>
      <c r="W121" s="216">
        <f t="shared" si="9"/>
        <v>0</v>
      </c>
      <c r="X121" s="212">
        <f t="shared" si="10"/>
        <v>0</v>
      </c>
      <c r="Y121" s="212">
        <f t="shared" si="11"/>
        <v>0</v>
      </c>
      <c r="Z121" s="217">
        <f t="shared" si="12"/>
        <v>0</v>
      </c>
      <c r="AB121" s="216">
        <f t="shared" si="13"/>
        <v>0</v>
      </c>
      <c r="AC121" s="212">
        <f t="shared" si="14"/>
        <v>0</v>
      </c>
      <c r="AD121" s="212">
        <f t="shared" si="15"/>
        <v>0</v>
      </c>
      <c r="AE121" s="217">
        <f t="shared" si="16"/>
        <v>0</v>
      </c>
    </row>
    <row r="122" spans="1:31" ht="15" customHeight="1" x14ac:dyDescent="0.25">
      <c r="A122" s="204" t="str">
        <f>IF(ISBLANK('B1'!A122),"",'B1'!A122)</f>
        <v/>
      </c>
      <c r="B122" s="207" t="str">
        <f>IF(ISBLANK('B1'!B122),"",'B1'!B122)</f>
        <v/>
      </c>
      <c r="C122" s="340" t="str">
        <f>IF(ISBLANK('B1'!O122),"",'B1'!O122)</f>
        <v/>
      </c>
      <c r="D122" s="261"/>
      <c r="E122" s="262"/>
      <c r="F122" s="262"/>
      <c r="G122" s="262"/>
      <c r="H122" s="262"/>
      <c r="I122" s="262"/>
      <c r="J122" s="264"/>
      <c r="K122" s="633"/>
      <c r="L122" s="265"/>
      <c r="M122" s="263"/>
      <c r="N122" s="263"/>
      <c r="O122" s="263"/>
      <c r="P122" s="263"/>
      <c r="Q122" s="264"/>
      <c r="R122" s="262"/>
      <c r="S122" s="262"/>
      <c r="T122" s="262"/>
      <c r="U122" s="265"/>
      <c r="W122" s="216">
        <f t="shared" si="9"/>
        <v>0</v>
      </c>
      <c r="X122" s="212">
        <f t="shared" si="10"/>
        <v>0</v>
      </c>
      <c r="Y122" s="212">
        <f t="shared" si="11"/>
        <v>0</v>
      </c>
      <c r="Z122" s="217">
        <f t="shared" si="12"/>
        <v>0</v>
      </c>
      <c r="AB122" s="216">
        <f t="shared" si="13"/>
        <v>0</v>
      </c>
      <c r="AC122" s="212">
        <f t="shared" si="14"/>
        <v>0</v>
      </c>
      <c r="AD122" s="212">
        <f t="shared" si="15"/>
        <v>0</v>
      </c>
      <c r="AE122" s="217">
        <f t="shared" si="16"/>
        <v>0</v>
      </c>
    </row>
    <row r="123" spans="1:31" ht="15" customHeight="1" x14ac:dyDescent="0.25">
      <c r="A123" s="204" t="str">
        <f>IF(ISBLANK('B1'!A123),"",'B1'!A123)</f>
        <v/>
      </c>
      <c r="B123" s="207" t="str">
        <f>IF(ISBLANK('B1'!B123),"",'B1'!B123)</f>
        <v/>
      </c>
      <c r="C123" s="340" t="str">
        <f>IF(ISBLANK('B1'!O123),"",'B1'!O123)</f>
        <v/>
      </c>
      <c r="D123" s="261"/>
      <c r="E123" s="262"/>
      <c r="F123" s="262"/>
      <c r="G123" s="262"/>
      <c r="H123" s="262"/>
      <c r="I123" s="262"/>
      <c r="J123" s="264"/>
      <c r="K123" s="633"/>
      <c r="L123" s="265"/>
      <c r="M123" s="263"/>
      <c r="N123" s="263"/>
      <c r="O123" s="263"/>
      <c r="P123" s="263"/>
      <c r="Q123" s="264"/>
      <c r="R123" s="262"/>
      <c r="S123" s="262"/>
      <c r="T123" s="262"/>
      <c r="U123" s="265"/>
      <c r="W123" s="216">
        <f t="shared" si="9"/>
        <v>0</v>
      </c>
      <c r="X123" s="212">
        <f t="shared" si="10"/>
        <v>0</v>
      </c>
      <c r="Y123" s="212">
        <f t="shared" si="11"/>
        <v>0</v>
      </c>
      <c r="Z123" s="217">
        <f t="shared" si="12"/>
        <v>0</v>
      </c>
      <c r="AB123" s="216">
        <f t="shared" si="13"/>
        <v>0</v>
      </c>
      <c r="AC123" s="212">
        <f t="shared" si="14"/>
        <v>0</v>
      </c>
      <c r="AD123" s="212">
        <f t="shared" si="15"/>
        <v>0</v>
      </c>
      <c r="AE123" s="217">
        <f t="shared" si="16"/>
        <v>0</v>
      </c>
    </row>
    <row r="124" spans="1:31" ht="15" customHeight="1" x14ac:dyDescent="0.25">
      <c r="A124" s="204" t="str">
        <f>IF(ISBLANK('B1'!A124),"",'B1'!A124)</f>
        <v/>
      </c>
      <c r="B124" s="207" t="str">
        <f>IF(ISBLANK('B1'!B124),"",'B1'!B124)</f>
        <v/>
      </c>
      <c r="C124" s="340" t="str">
        <f>IF(ISBLANK('B1'!O124),"",'B1'!O124)</f>
        <v/>
      </c>
      <c r="D124" s="261"/>
      <c r="E124" s="262"/>
      <c r="F124" s="262"/>
      <c r="G124" s="262"/>
      <c r="H124" s="262"/>
      <c r="I124" s="262"/>
      <c r="J124" s="264"/>
      <c r="K124" s="633"/>
      <c r="L124" s="265"/>
      <c r="M124" s="263"/>
      <c r="N124" s="263"/>
      <c r="O124" s="263"/>
      <c r="P124" s="263"/>
      <c r="Q124" s="264"/>
      <c r="R124" s="262"/>
      <c r="S124" s="262"/>
      <c r="T124" s="262"/>
      <c r="U124" s="265"/>
      <c r="W124" s="216">
        <f t="shared" si="9"/>
        <v>0</v>
      </c>
      <c r="X124" s="212">
        <f t="shared" si="10"/>
        <v>0</v>
      </c>
      <c r="Y124" s="212">
        <f t="shared" si="11"/>
        <v>0</v>
      </c>
      <c r="Z124" s="217">
        <f t="shared" si="12"/>
        <v>0</v>
      </c>
      <c r="AB124" s="216">
        <f t="shared" si="13"/>
        <v>0</v>
      </c>
      <c r="AC124" s="212">
        <f t="shared" si="14"/>
        <v>0</v>
      </c>
      <c r="AD124" s="212">
        <f t="shared" si="15"/>
        <v>0</v>
      </c>
      <c r="AE124" s="217">
        <f t="shared" si="16"/>
        <v>0</v>
      </c>
    </row>
    <row r="125" spans="1:31" ht="15" customHeight="1" x14ac:dyDescent="0.25">
      <c r="A125" s="204" t="str">
        <f>IF(ISBLANK('B1'!A125),"",'B1'!A125)</f>
        <v/>
      </c>
      <c r="B125" s="207" t="str">
        <f>IF(ISBLANK('B1'!B125),"",'B1'!B125)</f>
        <v/>
      </c>
      <c r="C125" s="340" t="str">
        <f>IF(ISBLANK('B1'!O125),"",'B1'!O125)</f>
        <v/>
      </c>
      <c r="D125" s="261"/>
      <c r="E125" s="262"/>
      <c r="F125" s="262"/>
      <c r="G125" s="262"/>
      <c r="H125" s="262"/>
      <c r="I125" s="262"/>
      <c r="J125" s="264"/>
      <c r="K125" s="633"/>
      <c r="L125" s="265"/>
      <c r="M125" s="263"/>
      <c r="N125" s="263"/>
      <c r="O125" s="263"/>
      <c r="P125" s="263"/>
      <c r="Q125" s="264"/>
      <c r="R125" s="262"/>
      <c r="S125" s="262"/>
      <c r="T125" s="262"/>
      <c r="U125" s="265"/>
      <c r="W125" s="216">
        <f t="shared" si="9"/>
        <v>0</v>
      </c>
      <c r="X125" s="212">
        <f t="shared" si="10"/>
        <v>0</v>
      </c>
      <c r="Y125" s="212">
        <f t="shared" si="11"/>
        <v>0</v>
      </c>
      <c r="Z125" s="217">
        <f t="shared" si="12"/>
        <v>0</v>
      </c>
      <c r="AB125" s="216">
        <f t="shared" si="13"/>
        <v>0</v>
      </c>
      <c r="AC125" s="212">
        <f t="shared" si="14"/>
        <v>0</v>
      </c>
      <c r="AD125" s="212">
        <f t="shared" si="15"/>
        <v>0</v>
      </c>
      <c r="AE125" s="217">
        <f t="shared" si="16"/>
        <v>0</v>
      </c>
    </row>
    <row r="126" spans="1:31" ht="15" customHeight="1" x14ac:dyDescent="0.25">
      <c r="A126" s="204" t="str">
        <f>IF(ISBLANK('B1'!A126),"",'B1'!A126)</f>
        <v/>
      </c>
      <c r="B126" s="207" t="str">
        <f>IF(ISBLANK('B1'!B126),"",'B1'!B126)</f>
        <v/>
      </c>
      <c r="C126" s="340" t="str">
        <f>IF(ISBLANK('B1'!O126),"",'B1'!O126)</f>
        <v/>
      </c>
      <c r="D126" s="261"/>
      <c r="E126" s="262"/>
      <c r="F126" s="262"/>
      <c r="G126" s="262"/>
      <c r="H126" s="262"/>
      <c r="I126" s="262"/>
      <c r="J126" s="264"/>
      <c r="K126" s="633"/>
      <c r="L126" s="265"/>
      <c r="M126" s="263"/>
      <c r="N126" s="263"/>
      <c r="O126" s="263"/>
      <c r="P126" s="263"/>
      <c r="Q126" s="264"/>
      <c r="R126" s="262"/>
      <c r="S126" s="262"/>
      <c r="T126" s="262"/>
      <c r="U126" s="265"/>
      <c r="W126" s="216">
        <f t="shared" si="9"/>
        <v>0</v>
      </c>
      <c r="X126" s="212">
        <f t="shared" si="10"/>
        <v>0</v>
      </c>
      <c r="Y126" s="212">
        <f t="shared" si="11"/>
        <v>0</v>
      </c>
      <c r="Z126" s="217">
        <f t="shared" si="12"/>
        <v>0</v>
      </c>
      <c r="AB126" s="216">
        <f t="shared" si="13"/>
        <v>0</v>
      </c>
      <c r="AC126" s="212">
        <f t="shared" si="14"/>
        <v>0</v>
      </c>
      <c r="AD126" s="212">
        <f t="shared" si="15"/>
        <v>0</v>
      </c>
      <c r="AE126" s="217">
        <f t="shared" si="16"/>
        <v>0</v>
      </c>
    </row>
    <row r="127" spans="1:31" ht="15" customHeight="1" x14ac:dyDescent="0.25">
      <c r="A127" s="204" t="str">
        <f>IF(ISBLANK('B1'!A127),"",'B1'!A127)</f>
        <v/>
      </c>
      <c r="B127" s="207" t="str">
        <f>IF(ISBLANK('B1'!B127),"",'B1'!B127)</f>
        <v/>
      </c>
      <c r="C127" s="340" t="str">
        <f>IF(ISBLANK('B1'!O127),"",'B1'!O127)</f>
        <v/>
      </c>
      <c r="D127" s="261"/>
      <c r="E127" s="262"/>
      <c r="F127" s="262"/>
      <c r="G127" s="262"/>
      <c r="H127" s="262"/>
      <c r="I127" s="262"/>
      <c r="J127" s="264"/>
      <c r="K127" s="633"/>
      <c r="L127" s="265"/>
      <c r="M127" s="263"/>
      <c r="N127" s="263"/>
      <c r="O127" s="263"/>
      <c r="P127" s="263"/>
      <c r="Q127" s="264"/>
      <c r="R127" s="262"/>
      <c r="S127" s="262"/>
      <c r="T127" s="262"/>
      <c r="U127" s="265"/>
      <c r="W127" s="216">
        <f t="shared" si="9"/>
        <v>0</v>
      </c>
      <c r="X127" s="212">
        <f t="shared" si="10"/>
        <v>0</v>
      </c>
      <c r="Y127" s="212">
        <f t="shared" si="11"/>
        <v>0</v>
      </c>
      <c r="Z127" s="217">
        <f t="shared" si="12"/>
        <v>0</v>
      </c>
      <c r="AB127" s="216">
        <f t="shared" si="13"/>
        <v>0</v>
      </c>
      <c r="AC127" s="212">
        <f t="shared" si="14"/>
        <v>0</v>
      </c>
      <c r="AD127" s="212">
        <f t="shared" si="15"/>
        <v>0</v>
      </c>
      <c r="AE127" s="217">
        <f t="shared" si="16"/>
        <v>0</v>
      </c>
    </row>
    <row r="128" spans="1:31" ht="15" customHeight="1" x14ac:dyDescent="0.25">
      <c r="A128" s="204" t="str">
        <f>IF(ISBLANK('B1'!A128),"",'B1'!A128)</f>
        <v/>
      </c>
      <c r="B128" s="207" t="str">
        <f>IF(ISBLANK('B1'!B128),"",'B1'!B128)</f>
        <v/>
      </c>
      <c r="C128" s="340" t="str">
        <f>IF(ISBLANK('B1'!O128),"",'B1'!O128)</f>
        <v/>
      </c>
      <c r="D128" s="261"/>
      <c r="E128" s="262"/>
      <c r="F128" s="262"/>
      <c r="G128" s="262"/>
      <c r="H128" s="262"/>
      <c r="I128" s="262"/>
      <c r="J128" s="264"/>
      <c r="K128" s="633"/>
      <c r="L128" s="265"/>
      <c r="M128" s="263"/>
      <c r="N128" s="263"/>
      <c r="O128" s="263"/>
      <c r="P128" s="263"/>
      <c r="Q128" s="264"/>
      <c r="R128" s="262"/>
      <c r="S128" s="262"/>
      <c r="T128" s="262"/>
      <c r="U128" s="265"/>
      <c r="W128" s="216">
        <f t="shared" si="9"/>
        <v>0</v>
      </c>
      <c r="X128" s="212">
        <f t="shared" si="10"/>
        <v>0</v>
      </c>
      <c r="Y128" s="212">
        <f t="shared" si="11"/>
        <v>0</v>
      </c>
      <c r="Z128" s="217">
        <f t="shared" si="12"/>
        <v>0</v>
      </c>
      <c r="AB128" s="216">
        <f t="shared" si="13"/>
        <v>0</v>
      </c>
      <c r="AC128" s="212">
        <f t="shared" si="14"/>
        <v>0</v>
      </c>
      <c r="AD128" s="212">
        <f t="shared" si="15"/>
        <v>0</v>
      </c>
      <c r="AE128" s="217">
        <f t="shared" si="16"/>
        <v>0</v>
      </c>
    </row>
    <row r="129" spans="1:31" ht="15" customHeight="1" x14ac:dyDescent="0.25">
      <c r="A129" s="204" t="str">
        <f>IF(ISBLANK('B1'!A129),"",'B1'!A129)</f>
        <v/>
      </c>
      <c r="B129" s="207" t="str">
        <f>IF(ISBLANK('B1'!B129),"",'B1'!B129)</f>
        <v/>
      </c>
      <c r="C129" s="340" t="str">
        <f>IF(ISBLANK('B1'!O129),"",'B1'!O129)</f>
        <v/>
      </c>
      <c r="D129" s="261"/>
      <c r="E129" s="262"/>
      <c r="F129" s="262"/>
      <c r="G129" s="262"/>
      <c r="H129" s="262"/>
      <c r="I129" s="262"/>
      <c r="J129" s="264"/>
      <c r="K129" s="633"/>
      <c r="L129" s="265"/>
      <c r="M129" s="263"/>
      <c r="N129" s="263"/>
      <c r="O129" s="263"/>
      <c r="P129" s="263"/>
      <c r="Q129" s="264"/>
      <c r="R129" s="262"/>
      <c r="S129" s="262"/>
      <c r="T129" s="262"/>
      <c r="U129" s="265"/>
      <c r="W129" s="216">
        <f t="shared" si="9"/>
        <v>0</v>
      </c>
      <c r="X129" s="212">
        <f t="shared" si="10"/>
        <v>0</v>
      </c>
      <c r="Y129" s="212">
        <f t="shared" si="11"/>
        <v>0</v>
      </c>
      <c r="Z129" s="217">
        <f t="shared" si="12"/>
        <v>0</v>
      </c>
      <c r="AB129" s="216">
        <f t="shared" si="13"/>
        <v>0</v>
      </c>
      <c r="AC129" s="212">
        <f t="shared" si="14"/>
        <v>0</v>
      </c>
      <c r="AD129" s="212">
        <f t="shared" si="15"/>
        <v>0</v>
      </c>
      <c r="AE129" s="217">
        <f t="shared" si="16"/>
        <v>0</v>
      </c>
    </row>
    <row r="130" spans="1:31" ht="15" customHeight="1" x14ac:dyDescent="0.25">
      <c r="A130" s="204" t="str">
        <f>IF(ISBLANK('B1'!A130),"",'B1'!A130)</f>
        <v/>
      </c>
      <c r="B130" s="207" t="str">
        <f>IF(ISBLANK('B1'!B130),"",'B1'!B130)</f>
        <v/>
      </c>
      <c r="C130" s="340" t="str">
        <f>IF(ISBLANK('B1'!O130),"",'B1'!O130)</f>
        <v/>
      </c>
      <c r="D130" s="261"/>
      <c r="E130" s="262"/>
      <c r="F130" s="262"/>
      <c r="G130" s="262"/>
      <c r="H130" s="262"/>
      <c r="I130" s="262"/>
      <c r="J130" s="264"/>
      <c r="K130" s="633"/>
      <c r="L130" s="265"/>
      <c r="M130" s="263"/>
      <c r="N130" s="263"/>
      <c r="O130" s="263"/>
      <c r="P130" s="263"/>
      <c r="Q130" s="264"/>
      <c r="R130" s="262"/>
      <c r="S130" s="262"/>
      <c r="T130" s="262"/>
      <c r="U130" s="265"/>
      <c r="W130" s="216">
        <f t="shared" si="9"/>
        <v>0</v>
      </c>
      <c r="X130" s="212">
        <f t="shared" si="10"/>
        <v>0</v>
      </c>
      <c r="Y130" s="212">
        <f t="shared" si="11"/>
        <v>0</v>
      </c>
      <c r="Z130" s="217">
        <f t="shared" si="12"/>
        <v>0</v>
      </c>
      <c r="AB130" s="216">
        <f t="shared" si="13"/>
        <v>0</v>
      </c>
      <c r="AC130" s="212">
        <f t="shared" si="14"/>
        <v>0</v>
      </c>
      <c r="AD130" s="212">
        <f t="shared" si="15"/>
        <v>0</v>
      </c>
      <c r="AE130" s="217">
        <f t="shared" si="16"/>
        <v>0</v>
      </c>
    </row>
    <row r="131" spans="1:31" ht="15" customHeight="1" x14ac:dyDescent="0.25">
      <c r="A131" s="204" t="str">
        <f>IF(ISBLANK('B1'!A131),"",'B1'!A131)</f>
        <v/>
      </c>
      <c r="B131" s="207" t="str">
        <f>IF(ISBLANK('B1'!B131),"",'B1'!B131)</f>
        <v/>
      </c>
      <c r="C131" s="340" t="str">
        <f>IF(ISBLANK('B1'!O131),"",'B1'!O131)</f>
        <v/>
      </c>
      <c r="D131" s="261"/>
      <c r="E131" s="262"/>
      <c r="F131" s="262"/>
      <c r="G131" s="262"/>
      <c r="H131" s="262"/>
      <c r="I131" s="262"/>
      <c r="J131" s="264"/>
      <c r="K131" s="633"/>
      <c r="L131" s="265"/>
      <c r="M131" s="263"/>
      <c r="N131" s="263"/>
      <c r="O131" s="263"/>
      <c r="P131" s="263"/>
      <c r="Q131" s="264"/>
      <c r="R131" s="262"/>
      <c r="S131" s="262"/>
      <c r="T131" s="262"/>
      <c r="U131" s="265"/>
      <c r="W131" s="216">
        <f t="shared" si="9"/>
        <v>0</v>
      </c>
      <c r="X131" s="212">
        <f t="shared" si="10"/>
        <v>0</v>
      </c>
      <c r="Y131" s="212">
        <f t="shared" si="11"/>
        <v>0</v>
      </c>
      <c r="Z131" s="217">
        <f t="shared" si="12"/>
        <v>0</v>
      </c>
      <c r="AB131" s="216">
        <f t="shared" si="13"/>
        <v>0</v>
      </c>
      <c r="AC131" s="212">
        <f t="shared" si="14"/>
        <v>0</v>
      </c>
      <c r="AD131" s="212">
        <f t="shared" si="15"/>
        <v>0</v>
      </c>
      <c r="AE131" s="217">
        <f t="shared" si="16"/>
        <v>0</v>
      </c>
    </row>
    <row r="132" spans="1:31" ht="15" customHeight="1" x14ac:dyDescent="0.25">
      <c r="A132" s="204" t="str">
        <f>IF(ISBLANK('B1'!A132),"",'B1'!A132)</f>
        <v/>
      </c>
      <c r="B132" s="207" t="str">
        <f>IF(ISBLANK('B1'!B132),"",'B1'!B132)</f>
        <v/>
      </c>
      <c r="C132" s="340" t="str">
        <f>IF(ISBLANK('B1'!O132),"",'B1'!O132)</f>
        <v/>
      </c>
      <c r="D132" s="261"/>
      <c r="E132" s="262"/>
      <c r="F132" s="262"/>
      <c r="G132" s="262"/>
      <c r="H132" s="262"/>
      <c r="I132" s="262"/>
      <c r="J132" s="264"/>
      <c r="K132" s="633"/>
      <c r="L132" s="265"/>
      <c r="M132" s="263"/>
      <c r="N132" s="263"/>
      <c r="O132" s="263"/>
      <c r="P132" s="263"/>
      <c r="Q132" s="264"/>
      <c r="R132" s="262"/>
      <c r="S132" s="262"/>
      <c r="T132" s="262"/>
      <c r="U132" s="265"/>
      <c r="W132" s="216">
        <f t="shared" si="9"/>
        <v>0</v>
      </c>
      <c r="X132" s="212">
        <f t="shared" si="10"/>
        <v>0</v>
      </c>
      <c r="Y132" s="212">
        <f t="shared" si="11"/>
        <v>0</v>
      </c>
      <c r="Z132" s="217">
        <f t="shared" si="12"/>
        <v>0</v>
      </c>
      <c r="AB132" s="216">
        <f t="shared" si="13"/>
        <v>0</v>
      </c>
      <c r="AC132" s="212">
        <f t="shared" si="14"/>
        <v>0</v>
      </c>
      <c r="AD132" s="212">
        <f t="shared" si="15"/>
        <v>0</v>
      </c>
      <c r="AE132" s="217">
        <f t="shared" si="16"/>
        <v>0</v>
      </c>
    </row>
    <row r="133" spans="1:31" ht="15" customHeight="1" x14ac:dyDescent="0.25">
      <c r="A133" s="204" t="str">
        <f>IF(ISBLANK('B1'!A133),"",'B1'!A133)</f>
        <v/>
      </c>
      <c r="B133" s="207" t="str">
        <f>IF(ISBLANK('B1'!B133),"",'B1'!B133)</f>
        <v/>
      </c>
      <c r="C133" s="340" t="str">
        <f>IF(ISBLANK('B1'!O133),"",'B1'!O133)</f>
        <v/>
      </c>
      <c r="D133" s="261"/>
      <c r="E133" s="262"/>
      <c r="F133" s="262"/>
      <c r="G133" s="262"/>
      <c r="H133" s="262"/>
      <c r="I133" s="262"/>
      <c r="J133" s="264"/>
      <c r="K133" s="633"/>
      <c r="L133" s="265"/>
      <c r="M133" s="263"/>
      <c r="N133" s="263"/>
      <c r="O133" s="263"/>
      <c r="P133" s="263"/>
      <c r="Q133" s="264"/>
      <c r="R133" s="262"/>
      <c r="S133" s="262"/>
      <c r="T133" s="262"/>
      <c r="U133" s="265"/>
      <c r="W133" s="216">
        <f t="shared" si="9"/>
        <v>0</v>
      </c>
      <c r="X133" s="212">
        <f t="shared" si="10"/>
        <v>0</v>
      </c>
      <c r="Y133" s="212">
        <f t="shared" si="11"/>
        <v>0</v>
      </c>
      <c r="Z133" s="217">
        <f t="shared" si="12"/>
        <v>0</v>
      </c>
      <c r="AB133" s="216">
        <f t="shared" si="13"/>
        <v>0</v>
      </c>
      <c r="AC133" s="212">
        <f t="shared" si="14"/>
        <v>0</v>
      </c>
      <c r="AD133" s="212">
        <f t="shared" si="15"/>
        <v>0</v>
      </c>
      <c r="AE133" s="217">
        <f t="shared" si="16"/>
        <v>0</v>
      </c>
    </row>
    <row r="134" spans="1:31" ht="15" customHeight="1" x14ac:dyDescent="0.25">
      <c r="A134" s="204" t="str">
        <f>IF(ISBLANK('B1'!A134),"",'B1'!A134)</f>
        <v/>
      </c>
      <c r="B134" s="207" t="str">
        <f>IF(ISBLANK('B1'!B134),"",'B1'!B134)</f>
        <v/>
      </c>
      <c r="C134" s="340" t="str">
        <f>IF(ISBLANK('B1'!O134),"",'B1'!O134)</f>
        <v/>
      </c>
      <c r="D134" s="261"/>
      <c r="E134" s="262"/>
      <c r="F134" s="262"/>
      <c r="G134" s="262"/>
      <c r="H134" s="262"/>
      <c r="I134" s="262"/>
      <c r="J134" s="264"/>
      <c r="K134" s="633"/>
      <c r="L134" s="265"/>
      <c r="M134" s="263"/>
      <c r="N134" s="263"/>
      <c r="O134" s="263"/>
      <c r="P134" s="263"/>
      <c r="Q134" s="264"/>
      <c r="R134" s="262"/>
      <c r="S134" s="262"/>
      <c r="T134" s="262"/>
      <c r="U134" s="265"/>
      <c r="W134" s="216">
        <f t="shared" si="9"/>
        <v>0</v>
      </c>
      <c r="X134" s="212">
        <f t="shared" si="10"/>
        <v>0</v>
      </c>
      <c r="Y134" s="212">
        <f t="shared" si="11"/>
        <v>0</v>
      </c>
      <c r="Z134" s="217">
        <f t="shared" si="12"/>
        <v>0</v>
      </c>
      <c r="AB134" s="216">
        <f t="shared" si="13"/>
        <v>0</v>
      </c>
      <c r="AC134" s="212">
        <f t="shared" si="14"/>
        <v>0</v>
      </c>
      <c r="AD134" s="212">
        <f t="shared" si="15"/>
        <v>0</v>
      </c>
      <c r="AE134" s="217">
        <f t="shared" si="16"/>
        <v>0</v>
      </c>
    </row>
    <row r="135" spans="1:31" ht="15" customHeight="1" x14ac:dyDescent="0.25">
      <c r="A135" s="204" t="str">
        <f>IF(ISBLANK('B1'!A135),"",'B1'!A135)</f>
        <v/>
      </c>
      <c r="B135" s="207" t="str">
        <f>IF(ISBLANK('B1'!B135),"",'B1'!B135)</f>
        <v/>
      </c>
      <c r="C135" s="340" t="str">
        <f>IF(ISBLANK('B1'!O135),"",'B1'!O135)</f>
        <v/>
      </c>
      <c r="D135" s="261"/>
      <c r="E135" s="262"/>
      <c r="F135" s="262"/>
      <c r="G135" s="262"/>
      <c r="H135" s="262"/>
      <c r="I135" s="262"/>
      <c r="J135" s="264"/>
      <c r="K135" s="633"/>
      <c r="L135" s="265"/>
      <c r="M135" s="263"/>
      <c r="N135" s="263"/>
      <c r="O135" s="263"/>
      <c r="P135" s="263"/>
      <c r="Q135" s="264"/>
      <c r="R135" s="262"/>
      <c r="S135" s="262"/>
      <c r="T135" s="262"/>
      <c r="U135" s="265"/>
      <c r="W135" s="216">
        <f t="shared" si="9"/>
        <v>0</v>
      </c>
      <c r="X135" s="212">
        <f t="shared" si="10"/>
        <v>0</v>
      </c>
      <c r="Y135" s="212">
        <f t="shared" si="11"/>
        <v>0</v>
      </c>
      <c r="Z135" s="217">
        <f t="shared" si="12"/>
        <v>0</v>
      </c>
      <c r="AB135" s="216">
        <f t="shared" si="13"/>
        <v>0</v>
      </c>
      <c r="AC135" s="212">
        <f t="shared" si="14"/>
        <v>0</v>
      </c>
      <c r="AD135" s="212">
        <f t="shared" si="15"/>
        <v>0</v>
      </c>
      <c r="AE135" s="217">
        <f t="shared" si="16"/>
        <v>0</v>
      </c>
    </row>
    <row r="136" spans="1:31" ht="15" customHeight="1" x14ac:dyDescent="0.25">
      <c r="A136" s="204" t="str">
        <f>IF(ISBLANK('B1'!A136),"",'B1'!A136)</f>
        <v/>
      </c>
      <c r="B136" s="207" t="str">
        <f>IF(ISBLANK('B1'!B136),"",'B1'!B136)</f>
        <v/>
      </c>
      <c r="C136" s="340" t="str">
        <f>IF(ISBLANK('B1'!O136),"",'B1'!O136)</f>
        <v/>
      </c>
      <c r="D136" s="261"/>
      <c r="E136" s="262"/>
      <c r="F136" s="262"/>
      <c r="G136" s="262"/>
      <c r="H136" s="262"/>
      <c r="I136" s="262"/>
      <c r="J136" s="264"/>
      <c r="K136" s="633"/>
      <c r="L136" s="265"/>
      <c r="M136" s="263"/>
      <c r="N136" s="263"/>
      <c r="O136" s="263"/>
      <c r="P136" s="263"/>
      <c r="Q136" s="264"/>
      <c r="R136" s="262"/>
      <c r="S136" s="262"/>
      <c r="T136" s="262"/>
      <c r="U136" s="265"/>
      <c r="W136" s="216">
        <f t="shared" si="9"/>
        <v>0</v>
      </c>
      <c r="X136" s="212">
        <f t="shared" si="10"/>
        <v>0</v>
      </c>
      <c r="Y136" s="212">
        <f t="shared" si="11"/>
        <v>0</v>
      </c>
      <c r="Z136" s="217">
        <f t="shared" si="12"/>
        <v>0</v>
      </c>
      <c r="AB136" s="216">
        <f t="shared" si="13"/>
        <v>0</v>
      </c>
      <c r="AC136" s="212">
        <f t="shared" si="14"/>
        <v>0</v>
      </c>
      <c r="AD136" s="212">
        <f t="shared" si="15"/>
        <v>0</v>
      </c>
      <c r="AE136" s="217">
        <f t="shared" si="16"/>
        <v>0</v>
      </c>
    </row>
    <row r="137" spans="1:31" ht="15" customHeight="1" x14ac:dyDescent="0.25">
      <c r="A137" s="204" t="str">
        <f>IF(ISBLANK('B1'!A137),"",'B1'!A137)</f>
        <v/>
      </c>
      <c r="B137" s="207" t="str">
        <f>IF(ISBLANK('B1'!B137),"",'B1'!B137)</f>
        <v/>
      </c>
      <c r="C137" s="340" t="str">
        <f>IF(ISBLANK('B1'!O137),"",'B1'!O137)</f>
        <v/>
      </c>
      <c r="D137" s="261"/>
      <c r="E137" s="262"/>
      <c r="F137" s="262"/>
      <c r="G137" s="262"/>
      <c r="H137" s="262"/>
      <c r="I137" s="262"/>
      <c r="J137" s="264"/>
      <c r="K137" s="633"/>
      <c r="L137" s="265"/>
      <c r="M137" s="263"/>
      <c r="N137" s="263"/>
      <c r="O137" s="263"/>
      <c r="P137" s="263"/>
      <c r="Q137" s="264"/>
      <c r="R137" s="262"/>
      <c r="S137" s="262"/>
      <c r="T137" s="262"/>
      <c r="U137" s="265"/>
      <c r="W137" s="216">
        <f t="shared" si="9"/>
        <v>0</v>
      </c>
      <c r="X137" s="212">
        <f t="shared" si="10"/>
        <v>0</v>
      </c>
      <c r="Y137" s="212">
        <f t="shared" si="11"/>
        <v>0</v>
      </c>
      <c r="Z137" s="217">
        <f t="shared" si="12"/>
        <v>0</v>
      </c>
      <c r="AB137" s="216">
        <f t="shared" si="13"/>
        <v>0</v>
      </c>
      <c r="AC137" s="212">
        <f t="shared" si="14"/>
        <v>0</v>
      </c>
      <c r="AD137" s="212">
        <f t="shared" si="15"/>
        <v>0</v>
      </c>
      <c r="AE137" s="217">
        <f t="shared" si="16"/>
        <v>0</v>
      </c>
    </row>
    <row r="138" spans="1:31" ht="15" customHeight="1" x14ac:dyDescent="0.25">
      <c r="A138" s="204" t="str">
        <f>IF(ISBLANK('B1'!A138),"",'B1'!A138)</f>
        <v/>
      </c>
      <c r="B138" s="207" t="str">
        <f>IF(ISBLANK('B1'!B138),"",'B1'!B138)</f>
        <v/>
      </c>
      <c r="C138" s="340" t="str">
        <f>IF(ISBLANK('B1'!O138),"",'B1'!O138)</f>
        <v/>
      </c>
      <c r="D138" s="261"/>
      <c r="E138" s="262"/>
      <c r="F138" s="262"/>
      <c r="G138" s="262"/>
      <c r="H138" s="262"/>
      <c r="I138" s="262"/>
      <c r="J138" s="264"/>
      <c r="K138" s="633"/>
      <c r="L138" s="265"/>
      <c r="M138" s="263"/>
      <c r="N138" s="263"/>
      <c r="O138" s="263"/>
      <c r="P138" s="263"/>
      <c r="Q138" s="264"/>
      <c r="R138" s="262"/>
      <c r="S138" s="262"/>
      <c r="T138" s="262"/>
      <c r="U138" s="265"/>
      <c r="W138" s="216">
        <f t="shared" si="9"/>
        <v>0</v>
      </c>
      <c r="X138" s="212">
        <f t="shared" si="10"/>
        <v>0</v>
      </c>
      <c r="Y138" s="212">
        <f t="shared" si="11"/>
        <v>0</v>
      </c>
      <c r="Z138" s="217">
        <f t="shared" si="12"/>
        <v>0</v>
      </c>
      <c r="AB138" s="216">
        <f t="shared" si="13"/>
        <v>0</v>
      </c>
      <c r="AC138" s="212">
        <f t="shared" si="14"/>
        <v>0</v>
      </c>
      <c r="AD138" s="212">
        <f t="shared" si="15"/>
        <v>0</v>
      </c>
      <c r="AE138" s="217">
        <f t="shared" si="16"/>
        <v>0</v>
      </c>
    </row>
    <row r="139" spans="1:31" ht="15" customHeight="1" x14ac:dyDescent="0.25">
      <c r="A139" s="204" t="str">
        <f>IF(ISBLANK('B1'!A139),"",'B1'!A139)</f>
        <v/>
      </c>
      <c r="B139" s="207" t="str">
        <f>IF(ISBLANK('B1'!B139),"",'B1'!B139)</f>
        <v/>
      </c>
      <c r="C139" s="340" t="str">
        <f>IF(ISBLANK('B1'!O139),"",'B1'!O139)</f>
        <v/>
      </c>
      <c r="D139" s="261"/>
      <c r="E139" s="262"/>
      <c r="F139" s="262"/>
      <c r="G139" s="262"/>
      <c r="H139" s="262"/>
      <c r="I139" s="262"/>
      <c r="J139" s="264"/>
      <c r="K139" s="633"/>
      <c r="L139" s="265"/>
      <c r="M139" s="263"/>
      <c r="N139" s="263"/>
      <c r="O139" s="263"/>
      <c r="P139" s="263"/>
      <c r="Q139" s="264"/>
      <c r="R139" s="262"/>
      <c r="S139" s="262"/>
      <c r="T139" s="262"/>
      <c r="U139" s="265"/>
      <c r="W139" s="216">
        <f t="shared" si="9"/>
        <v>0</v>
      </c>
      <c r="X139" s="212">
        <f t="shared" si="10"/>
        <v>0</v>
      </c>
      <c r="Y139" s="212">
        <f t="shared" si="11"/>
        <v>0</v>
      </c>
      <c r="Z139" s="217">
        <f t="shared" si="12"/>
        <v>0</v>
      </c>
      <c r="AB139" s="216">
        <f t="shared" si="13"/>
        <v>0</v>
      </c>
      <c r="AC139" s="212">
        <f t="shared" si="14"/>
        <v>0</v>
      </c>
      <c r="AD139" s="212">
        <f t="shared" si="15"/>
        <v>0</v>
      </c>
      <c r="AE139" s="217">
        <f t="shared" si="16"/>
        <v>0</v>
      </c>
    </row>
    <row r="140" spans="1:31" ht="15" customHeight="1" x14ac:dyDescent="0.25">
      <c r="A140" s="204" t="str">
        <f>IF(ISBLANK('B1'!A140),"",'B1'!A140)</f>
        <v/>
      </c>
      <c r="B140" s="207" t="str">
        <f>IF(ISBLANK('B1'!B140),"",'B1'!B140)</f>
        <v/>
      </c>
      <c r="C140" s="340" t="str">
        <f>IF(ISBLANK('B1'!O140),"",'B1'!O140)</f>
        <v/>
      </c>
      <c r="D140" s="261"/>
      <c r="E140" s="262"/>
      <c r="F140" s="262"/>
      <c r="G140" s="262"/>
      <c r="H140" s="262"/>
      <c r="I140" s="262"/>
      <c r="J140" s="264"/>
      <c r="K140" s="633"/>
      <c r="L140" s="265"/>
      <c r="M140" s="263"/>
      <c r="N140" s="263"/>
      <c r="O140" s="263"/>
      <c r="P140" s="263"/>
      <c r="Q140" s="264"/>
      <c r="R140" s="262"/>
      <c r="S140" s="262"/>
      <c r="T140" s="262"/>
      <c r="U140" s="265"/>
      <c r="W140" s="216">
        <f t="shared" si="9"/>
        <v>0</v>
      </c>
      <c r="X140" s="212">
        <f t="shared" si="10"/>
        <v>0</v>
      </c>
      <c r="Y140" s="212">
        <f t="shared" si="11"/>
        <v>0</v>
      </c>
      <c r="Z140" s="217">
        <f t="shared" si="12"/>
        <v>0</v>
      </c>
      <c r="AB140" s="216">
        <f t="shared" si="13"/>
        <v>0</v>
      </c>
      <c r="AC140" s="212">
        <f t="shared" si="14"/>
        <v>0</v>
      </c>
      <c r="AD140" s="212">
        <f t="shared" si="15"/>
        <v>0</v>
      </c>
      <c r="AE140" s="217">
        <f t="shared" si="16"/>
        <v>0</v>
      </c>
    </row>
    <row r="141" spans="1:31" ht="15" customHeight="1" x14ac:dyDescent="0.25">
      <c r="A141" s="204" t="str">
        <f>IF(ISBLANK('B1'!A141),"",'B1'!A141)</f>
        <v/>
      </c>
      <c r="B141" s="207" t="str">
        <f>IF(ISBLANK('B1'!B141),"",'B1'!B141)</f>
        <v/>
      </c>
      <c r="C141" s="340" t="str">
        <f>IF(ISBLANK('B1'!O141),"",'B1'!O141)</f>
        <v/>
      </c>
      <c r="D141" s="261"/>
      <c r="E141" s="262"/>
      <c r="F141" s="262"/>
      <c r="G141" s="262"/>
      <c r="H141" s="262"/>
      <c r="I141" s="262"/>
      <c r="J141" s="264"/>
      <c r="K141" s="633"/>
      <c r="L141" s="265"/>
      <c r="M141" s="263"/>
      <c r="N141" s="263"/>
      <c r="O141" s="263"/>
      <c r="P141" s="263"/>
      <c r="Q141" s="264"/>
      <c r="R141" s="262"/>
      <c r="S141" s="262"/>
      <c r="T141" s="262"/>
      <c r="U141" s="265"/>
      <c r="W141" s="216">
        <f t="shared" si="9"/>
        <v>0</v>
      </c>
      <c r="X141" s="212">
        <f t="shared" si="10"/>
        <v>0</v>
      </c>
      <c r="Y141" s="212">
        <f t="shared" si="11"/>
        <v>0</v>
      </c>
      <c r="Z141" s="217">
        <f t="shared" si="12"/>
        <v>0</v>
      </c>
      <c r="AB141" s="216">
        <f t="shared" si="13"/>
        <v>0</v>
      </c>
      <c r="AC141" s="212">
        <f t="shared" si="14"/>
        <v>0</v>
      </c>
      <c r="AD141" s="212">
        <f t="shared" si="15"/>
        <v>0</v>
      </c>
      <c r="AE141" s="217">
        <f t="shared" si="16"/>
        <v>0</v>
      </c>
    </row>
    <row r="142" spans="1:31" ht="15" customHeight="1" x14ac:dyDescent="0.25">
      <c r="A142" s="204" t="str">
        <f>IF(ISBLANK('B1'!A142),"",'B1'!A142)</f>
        <v/>
      </c>
      <c r="B142" s="207" t="str">
        <f>IF(ISBLANK('B1'!B142),"",'B1'!B142)</f>
        <v/>
      </c>
      <c r="C142" s="340" t="str">
        <f>IF(ISBLANK('B1'!O142),"",'B1'!O142)</f>
        <v/>
      </c>
      <c r="D142" s="261"/>
      <c r="E142" s="262"/>
      <c r="F142" s="262"/>
      <c r="G142" s="262"/>
      <c r="H142" s="262"/>
      <c r="I142" s="262"/>
      <c r="J142" s="264"/>
      <c r="K142" s="633"/>
      <c r="L142" s="265"/>
      <c r="M142" s="263"/>
      <c r="N142" s="263"/>
      <c r="O142" s="263"/>
      <c r="P142" s="263"/>
      <c r="Q142" s="264"/>
      <c r="R142" s="262"/>
      <c r="S142" s="262"/>
      <c r="T142" s="262"/>
      <c r="U142" s="265"/>
      <c r="W142" s="216">
        <f t="shared" si="9"/>
        <v>0</v>
      </c>
      <c r="X142" s="212">
        <f t="shared" si="10"/>
        <v>0</v>
      </c>
      <c r="Y142" s="212">
        <f t="shared" si="11"/>
        <v>0</v>
      </c>
      <c r="Z142" s="217">
        <f t="shared" si="12"/>
        <v>0</v>
      </c>
      <c r="AB142" s="216">
        <f t="shared" si="13"/>
        <v>0</v>
      </c>
      <c r="AC142" s="212">
        <f t="shared" si="14"/>
        <v>0</v>
      </c>
      <c r="AD142" s="212">
        <f t="shared" si="15"/>
        <v>0</v>
      </c>
      <c r="AE142" s="217">
        <f t="shared" si="16"/>
        <v>0</v>
      </c>
    </row>
    <row r="143" spans="1:31" ht="15" customHeight="1" x14ac:dyDescent="0.25">
      <c r="A143" s="204" t="str">
        <f>IF(ISBLANK('B1'!A143),"",'B1'!A143)</f>
        <v/>
      </c>
      <c r="B143" s="207" t="str">
        <f>IF(ISBLANK('B1'!B143),"",'B1'!B143)</f>
        <v/>
      </c>
      <c r="C143" s="340" t="str">
        <f>IF(ISBLANK('B1'!O143),"",'B1'!O143)</f>
        <v/>
      </c>
      <c r="D143" s="261"/>
      <c r="E143" s="262"/>
      <c r="F143" s="262"/>
      <c r="G143" s="262"/>
      <c r="H143" s="262"/>
      <c r="I143" s="262"/>
      <c r="J143" s="264"/>
      <c r="K143" s="633"/>
      <c r="L143" s="265"/>
      <c r="M143" s="263"/>
      <c r="N143" s="263"/>
      <c r="O143" s="263"/>
      <c r="P143" s="263"/>
      <c r="Q143" s="264"/>
      <c r="R143" s="262"/>
      <c r="S143" s="262"/>
      <c r="T143" s="262"/>
      <c r="U143" s="265"/>
      <c r="W143" s="216">
        <f t="shared" si="9"/>
        <v>0</v>
      </c>
      <c r="X143" s="212">
        <f t="shared" si="10"/>
        <v>0</v>
      </c>
      <c r="Y143" s="212">
        <f t="shared" si="11"/>
        <v>0</v>
      </c>
      <c r="Z143" s="217">
        <f t="shared" si="12"/>
        <v>0</v>
      </c>
      <c r="AB143" s="216">
        <f t="shared" si="13"/>
        <v>0</v>
      </c>
      <c r="AC143" s="212">
        <f t="shared" si="14"/>
        <v>0</v>
      </c>
      <c r="AD143" s="212">
        <f t="shared" si="15"/>
        <v>0</v>
      </c>
      <c r="AE143" s="217">
        <f t="shared" si="16"/>
        <v>0</v>
      </c>
    </row>
    <row r="144" spans="1:31" ht="15" customHeight="1" x14ac:dyDescent="0.25">
      <c r="A144" s="204" t="str">
        <f>IF(ISBLANK('B1'!A144),"",'B1'!A144)</f>
        <v/>
      </c>
      <c r="B144" s="207" t="str">
        <f>IF(ISBLANK('B1'!B144),"",'B1'!B144)</f>
        <v/>
      </c>
      <c r="C144" s="340" t="str">
        <f>IF(ISBLANK('B1'!O144),"",'B1'!O144)</f>
        <v/>
      </c>
      <c r="D144" s="261"/>
      <c r="E144" s="262"/>
      <c r="F144" s="262"/>
      <c r="G144" s="262"/>
      <c r="H144" s="262"/>
      <c r="I144" s="262"/>
      <c r="J144" s="264"/>
      <c r="K144" s="633"/>
      <c r="L144" s="265"/>
      <c r="M144" s="263"/>
      <c r="N144" s="263"/>
      <c r="O144" s="263"/>
      <c r="P144" s="263"/>
      <c r="Q144" s="264"/>
      <c r="R144" s="262"/>
      <c r="S144" s="262"/>
      <c r="T144" s="262"/>
      <c r="U144" s="265"/>
      <c r="W144" s="216">
        <f t="shared" si="9"/>
        <v>0</v>
      </c>
      <c r="X144" s="212">
        <f t="shared" si="10"/>
        <v>0</v>
      </c>
      <c r="Y144" s="212">
        <f t="shared" si="11"/>
        <v>0</v>
      </c>
      <c r="Z144" s="217">
        <f t="shared" si="12"/>
        <v>0</v>
      </c>
      <c r="AB144" s="216">
        <f t="shared" si="13"/>
        <v>0</v>
      </c>
      <c r="AC144" s="212">
        <f t="shared" si="14"/>
        <v>0</v>
      </c>
      <c r="AD144" s="212">
        <f t="shared" si="15"/>
        <v>0</v>
      </c>
      <c r="AE144" s="217">
        <f t="shared" si="16"/>
        <v>0</v>
      </c>
    </row>
    <row r="145" spans="1:31" ht="15" customHeight="1" x14ac:dyDescent="0.25">
      <c r="A145" s="204" t="str">
        <f>IF(ISBLANK('B1'!A145),"",'B1'!A145)</f>
        <v/>
      </c>
      <c r="B145" s="207" t="str">
        <f>IF(ISBLANK('B1'!B145),"",'B1'!B145)</f>
        <v/>
      </c>
      <c r="C145" s="340" t="str">
        <f>IF(ISBLANK('B1'!O145),"",'B1'!O145)</f>
        <v/>
      </c>
      <c r="D145" s="261"/>
      <c r="E145" s="262"/>
      <c r="F145" s="262"/>
      <c r="G145" s="262"/>
      <c r="H145" s="262"/>
      <c r="I145" s="262"/>
      <c r="J145" s="264"/>
      <c r="K145" s="633"/>
      <c r="L145" s="265"/>
      <c r="M145" s="263"/>
      <c r="N145" s="263"/>
      <c r="O145" s="263"/>
      <c r="P145" s="263"/>
      <c r="Q145" s="264"/>
      <c r="R145" s="262"/>
      <c r="S145" s="262"/>
      <c r="T145" s="262"/>
      <c r="U145" s="265"/>
      <c r="W145" s="216">
        <f t="shared" si="9"/>
        <v>0</v>
      </c>
      <c r="X145" s="212">
        <f t="shared" si="10"/>
        <v>0</v>
      </c>
      <c r="Y145" s="212">
        <f t="shared" si="11"/>
        <v>0</v>
      </c>
      <c r="Z145" s="217">
        <f t="shared" si="12"/>
        <v>0</v>
      </c>
      <c r="AB145" s="216">
        <f t="shared" si="13"/>
        <v>0</v>
      </c>
      <c r="AC145" s="212">
        <f t="shared" si="14"/>
        <v>0</v>
      </c>
      <c r="AD145" s="212">
        <f t="shared" si="15"/>
        <v>0</v>
      </c>
      <c r="AE145" s="217">
        <f t="shared" si="16"/>
        <v>0</v>
      </c>
    </row>
    <row r="146" spans="1:31" ht="15" customHeight="1" x14ac:dyDescent="0.25">
      <c r="A146" s="204" t="str">
        <f>IF(ISBLANK('B1'!A146),"",'B1'!A146)</f>
        <v/>
      </c>
      <c r="B146" s="207" t="str">
        <f>IF(ISBLANK('B1'!B146),"",'B1'!B146)</f>
        <v/>
      </c>
      <c r="C146" s="340" t="str">
        <f>IF(ISBLANK('B1'!O146),"",'B1'!O146)</f>
        <v/>
      </c>
      <c r="D146" s="261"/>
      <c r="E146" s="262"/>
      <c r="F146" s="262"/>
      <c r="G146" s="262"/>
      <c r="H146" s="262"/>
      <c r="I146" s="262"/>
      <c r="J146" s="264"/>
      <c r="K146" s="633"/>
      <c r="L146" s="265"/>
      <c r="M146" s="263"/>
      <c r="N146" s="263"/>
      <c r="O146" s="263"/>
      <c r="P146" s="263"/>
      <c r="Q146" s="264"/>
      <c r="R146" s="262"/>
      <c r="S146" s="262"/>
      <c r="T146" s="262"/>
      <c r="U146" s="265"/>
      <c r="W146" s="216">
        <f t="shared" ref="W146:W196" si="17">SUM(D146:I146)</f>
        <v>0</v>
      </c>
      <c r="X146" s="212">
        <f t="shared" ref="X146:X196" si="18">SUM(J146:L146)</f>
        <v>0</v>
      </c>
      <c r="Y146" s="212">
        <f t="shared" ref="Y146:Y196" si="19">SUM(M146:P146)</f>
        <v>0</v>
      </c>
      <c r="Z146" s="217">
        <f t="shared" ref="Z146:Z196" si="20">SUM(Q146:U146)</f>
        <v>0</v>
      </c>
      <c r="AB146" s="216">
        <f t="shared" ref="AB146:AB196" si="21">IF(C146="",W146,C146-W146)</f>
        <v>0</v>
      </c>
      <c r="AC146" s="212">
        <f t="shared" ref="AC146:AC196" si="22">IF(C146="",X146,C146-X146)</f>
        <v>0</v>
      </c>
      <c r="AD146" s="212">
        <f t="shared" ref="AD146:AD196" si="23">IF(C146="",Y146,C146-Y146)</f>
        <v>0</v>
      </c>
      <c r="AE146" s="217">
        <f t="shared" ref="AE146:AE196" si="24">IF(C146="",Z146,C146-Z146)</f>
        <v>0</v>
      </c>
    </row>
    <row r="147" spans="1:31" ht="15" customHeight="1" x14ac:dyDescent="0.25">
      <c r="A147" s="204" t="str">
        <f>IF(ISBLANK('B1'!A147),"",'B1'!A147)</f>
        <v/>
      </c>
      <c r="B147" s="207" t="str">
        <f>IF(ISBLANK('B1'!B147),"",'B1'!B147)</f>
        <v/>
      </c>
      <c r="C147" s="340" t="str">
        <f>IF(ISBLANK('B1'!O147),"",'B1'!O147)</f>
        <v/>
      </c>
      <c r="D147" s="261"/>
      <c r="E147" s="262"/>
      <c r="F147" s="262"/>
      <c r="G147" s="262"/>
      <c r="H147" s="262"/>
      <c r="I147" s="262"/>
      <c r="J147" s="264"/>
      <c r="K147" s="633"/>
      <c r="L147" s="265"/>
      <c r="M147" s="263"/>
      <c r="N147" s="263"/>
      <c r="O147" s="263"/>
      <c r="P147" s="263"/>
      <c r="Q147" s="264"/>
      <c r="R147" s="262"/>
      <c r="S147" s="262"/>
      <c r="T147" s="262"/>
      <c r="U147" s="265"/>
      <c r="W147" s="216">
        <f t="shared" si="17"/>
        <v>0</v>
      </c>
      <c r="X147" s="212">
        <f t="shared" si="18"/>
        <v>0</v>
      </c>
      <c r="Y147" s="212">
        <f t="shared" si="19"/>
        <v>0</v>
      </c>
      <c r="Z147" s="217">
        <f t="shared" si="20"/>
        <v>0</v>
      </c>
      <c r="AB147" s="216">
        <f t="shared" si="21"/>
        <v>0</v>
      </c>
      <c r="AC147" s="212">
        <f t="shared" si="22"/>
        <v>0</v>
      </c>
      <c r="AD147" s="212">
        <f t="shared" si="23"/>
        <v>0</v>
      </c>
      <c r="AE147" s="217">
        <f t="shared" si="24"/>
        <v>0</v>
      </c>
    </row>
    <row r="148" spans="1:31" ht="15" customHeight="1" x14ac:dyDescent="0.25">
      <c r="A148" s="204" t="str">
        <f>IF(ISBLANK('B1'!A148),"",'B1'!A148)</f>
        <v/>
      </c>
      <c r="B148" s="207" t="str">
        <f>IF(ISBLANK('B1'!B148),"",'B1'!B148)</f>
        <v/>
      </c>
      <c r="C148" s="340" t="str">
        <f>IF(ISBLANK('B1'!O148),"",'B1'!O148)</f>
        <v/>
      </c>
      <c r="D148" s="261"/>
      <c r="E148" s="262"/>
      <c r="F148" s="262"/>
      <c r="G148" s="262"/>
      <c r="H148" s="262"/>
      <c r="I148" s="262"/>
      <c r="J148" s="264"/>
      <c r="K148" s="633"/>
      <c r="L148" s="265"/>
      <c r="M148" s="263"/>
      <c r="N148" s="263"/>
      <c r="O148" s="263"/>
      <c r="P148" s="263"/>
      <c r="Q148" s="264"/>
      <c r="R148" s="262"/>
      <c r="S148" s="262"/>
      <c r="T148" s="262"/>
      <c r="U148" s="265"/>
      <c r="W148" s="216">
        <f t="shared" si="17"/>
        <v>0</v>
      </c>
      <c r="X148" s="212">
        <f t="shared" si="18"/>
        <v>0</v>
      </c>
      <c r="Y148" s="212">
        <f t="shared" si="19"/>
        <v>0</v>
      </c>
      <c r="Z148" s="217">
        <f t="shared" si="20"/>
        <v>0</v>
      </c>
      <c r="AB148" s="216">
        <f t="shared" si="21"/>
        <v>0</v>
      </c>
      <c r="AC148" s="212">
        <f t="shared" si="22"/>
        <v>0</v>
      </c>
      <c r="AD148" s="212">
        <f t="shared" si="23"/>
        <v>0</v>
      </c>
      <c r="AE148" s="217">
        <f t="shared" si="24"/>
        <v>0</v>
      </c>
    </row>
    <row r="149" spans="1:31" ht="15" customHeight="1" x14ac:dyDescent="0.25">
      <c r="A149" s="204" t="str">
        <f>IF(ISBLANK('B1'!A149),"",'B1'!A149)</f>
        <v/>
      </c>
      <c r="B149" s="207" t="str">
        <f>IF(ISBLANK('B1'!B149),"",'B1'!B149)</f>
        <v/>
      </c>
      <c r="C149" s="340" t="str">
        <f>IF(ISBLANK('B1'!O149),"",'B1'!O149)</f>
        <v/>
      </c>
      <c r="D149" s="261"/>
      <c r="E149" s="262"/>
      <c r="F149" s="262"/>
      <c r="G149" s="262"/>
      <c r="H149" s="262"/>
      <c r="I149" s="262"/>
      <c r="J149" s="264"/>
      <c r="K149" s="633"/>
      <c r="L149" s="265"/>
      <c r="M149" s="263"/>
      <c r="N149" s="263"/>
      <c r="O149" s="263"/>
      <c r="P149" s="263"/>
      <c r="Q149" s="264"/>
      <c r="R149" s="262"/>
      <c r="S149" s="262"/>
      <c r="T149" s="262"/>
      <c r="U149" s="265"/>
      <c r="W149" s="216">
        <f t="shared" si="17"/>
        <v>0</v>
      </c>
      <c r="X149" s="212">
        <f t="shared" si="18"/>
        <v>0</v>
      </c>
      <c r="Y149" s="212">
        <f t="shared" si="19"/>
        <v>0</v>
      </c>
      <c r="Z149" s="217">
        <f t="shared" si="20"/>
        <v>0</v>
      </c>
      <c r="AB149" s="216">
        <f t="shared" si="21"/>
        <v>0</v>
      </c>
      <c r="AC149" s="212">
        <f t="shared" si="22"/>
        <v>0</v>
      </c>
      <c r="AD149" s="212">
        <f t="shared" si="23"/>
        <v>0</v>
      </c>
      <c r="AE149" s="217">
        <f t="shared" si="24"/>
        <v>0</v>
      </c>
    </row>
    <row r="150" spans="1:31" ht="15" customHeight="1" x14ac:dyDescent="0.25">
      <c r="A150" s="204" t="str">
        <f>IF(ISBLANK('B1'!A150),"",'B1'!A150)</f>
        <v/>
      </c>
      <c r="B150" s="207" t="str">
        <f>IF(ISBLANK('B1'!B150),"",'B1'!B150)</f>
        <v/>
      </c>
      <c r="C150" s="340" t="str">
        <f>IF(ISBLANK('B1'!O150),"",'B1'!O150)</f>
        <v/>
      </c>
      <c r="D150" s="261"/>
      <c r="E150" s="262"/>
      <c r="F150" s="262"/>
      <c r="G150" s="262"/>
      <c r="H150" s="262"/>
      <c r="I150" s="262"/>
      <c r="J150" s="264"/>
      <c r="K150" s="633"/>
      <c r="L150" s="265"/>
      <c r="M150" s="263"/>
      <c r="N150" s="263"/>
      <c r="O150" s="263"/>
      <c r="P150" s="263"/>
      <c r="Q150" s="264"/>
      <c r="R150" s="262"/>
      <c r="S150" s="262"/>
      <c r="T150" s="262"/>
      <c r="U150" s="265"/>
      <c r="W150" s="216">
        <f t="shared" si="17"/>
        <v>0</v>
      </c>
      <c r="X150" s="212">
        <f t="shared" si="18"/>
        <v>0</v>
      </c>
      <c r="Y150" s="212">
        <f t="shared" si="19"/>
        <v>0</v>
      </c>
      <c r="Z150" s="217">
        <f t="shared" si="20"/>
        <v>0</v>
      </c>
      <c r="AB150" s="216">
        <f t="shared" si="21"/>
        <v>0</v>
      </c>
      <c r="AC150" s="212">
        <f t="shared" si="22"/>
        <v>0</v>
      </c>
      <c r="AD150" s="212">
        <f t="shared" si="23"/>
        <v>0</v>
      </c>
      <c r="AE150" s="217">
        <f t="shared" si="24"/>
        <v>0</v>
      </c>
    </row>
    <row r="151" spans="1:31" ht="15" customHeight="1" x14ac:dyDescent="0.25">
      <c r="A151" s="204" t="str">
        <f>IF(ISBLANK('B1'!A151),"",'B1'!A151)</f>
        <v/>
      </c>
      <c r="B151" s="207" t="str">
        <f>IF(ISBLANK('B1'!B151),"",'B1'!B151)</f>
        <v/>
      </c>
      <c r="C151" s="340" t="str">
        <f>IF(ISBLANK('B1'!O151),"",'B1'!O151)</f>
        <v/>
      </c>
      <c r="D151" s="261"/>
      <c r="E151" s="262"/>
      <c r="F151" s="262"/>
      <c r="G151" s="262"/>
      <c r="H151" s="262"/>
      <c r="I151" s="262"/>
      <c r="J151" s="264"/>
      <c r="K151" s="633"/>
      <c r="L151" s="265"/>
      <c r="M151" s="263"/>
      <c r="N151" s="263"/>
      <c r="O151" s="263"/>
      <c r="P151" s="263"/>
      <c r="Q151" s="264"/>
      <c r="R151" s="262"/>
      <c r="S151" s="262"/>
      <c r="T151" s="262"/>
      <c r="U151" s="265"/>
      <c r="W151" s="216">
        <f t="shared" si="17"/>
        <v>0</v>
      </c>
      <c r="X151" s="212">
        <f t="shared" si="18"/>
        <v>0</v>
      </c>
      <c r="Y151" s="212">
        <f t="shared" si="19"/>
        <v>0</v>
      </c>
      <c r="Z151" s="217">
        <f t="shared" si="20"/>
        <v>0</v>
      </c>
      <c r="AB151" s="216">
        <f t="shared" si="21"/>
        <v>0</v>
      </c>
      <c r="AC151" s="212">
        <f t="shared" si="22"/>
        <v>0</v>
      </c>
      <c r="AD151" s="212">
        <f t="shared" si="23"/>
        <v>0</v>
      </c>
      <c r="AE151" s="217">
        <f t="shared" si="24"/>
        <v>0</v>
      </c>
    </row>
    <row r="152" spans="1:31" ht="15" customHeight="1" x14ac:dyDescent="0.25">
      <c r="A152" s="204" t="str">
        <f>IF(ISBLANK('B1'!A152),"",'B1'!A152)</f>
        <v/>
      </c>
      <c r="B152" s="207" t="str">
        <f>IF(ISBLANK('B1'!B152),"",'B1'!B152)</f>
        <v/>
      </c>
      <c r="C152" s="340" t="str">
        <f>IF(ISBLANK('B1'!O152),"",'B1'!O152)</f>
        <v/>
      </c>
      <c r="D152" s="261"/>
      <c r="E152" s="262"/>
      <c r="F152" s="262"/>
      <c r="G152" s="262"/>
      <c r="H152" s="262"/>
      <c r="I152" s="262"/>
      <c r="J152" s="264"/>
      <c r="K152" s="633"/>
      <c r="L152" s="265"/>
      <c r="M152" s="263"/>
      <c r="N152" s="263"/>
      <c r="O152" s="263"/>
      <c r="P152" s="263"/>
      <c r="Q152" s="264"/>
      <c r="R152" s="262"/>
      <c r="S152" s="262"/>
      <c r="T152" s="262"/>
      <c r="U152" s="265"/>
      <c r="W152" s="216">
        <f t="shared" si="17"/>
        <v>0</v>
      </c>
      <c r="X152" s="212">
        <f t="shared" si="18"/>
        <v>0</v>
      </c>
      <c r="Y152" s="212">
        <f t="shared" si="19"/>
        <v>0</v>
      </c>
      <c r="Z152" s="217">
        <f t="shared" si="20"/>
        <v>0</v>
      </c>
      <c r="AB152" s="216">
        <f t="shared" si="21"/>
        <v>0</v>
      </c>
      <c r="AC152" s="212">
        <f t="shared" si="22"/>
        <v>0</v>
      </c>
      <c r="AD152" s="212">
        <f t="shared" si="23"/>
        <v>0</v>
      </c>
      <c r="AE152" s="217">
        <f t="shared" si="24"/>
        <v>0</v>
      </c>
    </row>
    <row r="153" spans="1:31" ht="15" customHeight="1" x14ac:dyDescent="0.25">
      <c r="A153" s="204" t="str">
        <f>IF(ISBLANK('B1'!A153),"",'B1'!A153)</f>
        <v/>
      </c>
      <c r="B153" s="207" t="str">
        <f>IF(ISBLANK('B1'!B153),"",'B1'!B153)</f>
        <v/>
      </c>
      <c r="C153" s="340" t="str">
        <f>IF(ISBLANK('B1'!O153),"",'B1'!O153)</f>
        <v/>
      </c>
      <c r="D153" s="261"/>
      <c r="E153" s="262"/>
      <c r="F153" s="262"/>
      <c r="G153" s="262"/>
      <c r="H153" s="262"/>
      <c r="I153" s="262"/>
      <c r="J153" s="264"/>
      <c r="K153" s="633"/>
      <c r="L153" s="265"/>
      <c r="M153" s="263"/>
      <c r="N153" s="263"/>
      <c r="O153" s="263"/>
      <c r="P153" s="263"/>
      <c r="Q153" s="264"/>
      <c r="R153" s="262"/>
      <c r="S153" s="262"/>
      <c r="T153" s="262"/>
      <c r="U153" s="265"/>
      <c r="W153" s="216">
        <f t="shared" si="17"/>
        <v>0</v>
      </c>
      <c r="X153" s="212">
        <f t="shared" si="18"/>
        <v>0</v>
      </c>
      <c r="Y153" s="212">
        <f t="shared" si="19"/>
        <v>0</v>
      </c>
      <c r="Z153" s="217">
        <f t="shared" si="20"/>
        <v>0</v>
      </c>
      <c r="AB153" s="216">
        <f t="shared" si="21"/>
        <v>0</v>
      </c>
      <c r="AC153" s="212">
        <f t="shared" si="22"/>
        <v>0</v>
      </c>
      <c r="AD153" s="212">
        <f t="shared" si="23"/>
        <v>0</v>
      </c>
      <c r="AE153" s="217">
        <f t="shared" si="24"/>
        <v>0</v>
      </c>
    </row>
    <row r="154" spans="1:31" ht="15" customHeight="1" x14ac:dyDescent="0.25">
      <c r="A154" s="204" t="str">
        <f>IF(ISBLANK('B1'!A154),"",'B1'!A154)</f>
        <v/>
      </c>
      <c r="B154" s="207" t="str">
        <f>IF(ISBLANK('B1'!B154),"",'B1'!B154)</f>
        <v/>
      </c>
      <c r="C154" s="340" t="str">
        <f>IF(ISBLANK('B1'!O154),"",'B1'!O154)</f>
        <v/>
      </c>
      <c r="D154" s="261"/>
      <c r="E154" s="262"/>
      <c r="F154" s="262"/>
      <c r="G154" s="262"/>
      <c r="H154" s="262"/>
      <c r="I154" s="262"/>
      <c r="J154" s="264"/>
      <c r="K154" s="633"/>
      <c r="L154" s="265"/>
      <c r="M154" s="263"/>
      <c r="N154" s="263"/>
      <c r="O154" s="263"/>
      <c r="P154" s="263"/>
      <c r="Q154" s="264"/>
      <c r="R154" s="262"/>
      <c r="S154" s="262"/>
      <c r="T154" s="262"/>
      <c r="U154" s="265"/>
      <c r="W154" s="216">
        <f t="shared" si="17"/>
        <v>0</v>
      </c>
      <c r="X154" s="212">
        <f t="shared" si="18"/>
        <v>0</v>
      </c>
      <c r="Y154" s="212">
        <f t="shared" si="19"/>
        <v>0</v>
      </c>
      <c r="Z154" s="217">
        <f t="shared" si="20"/>
        <v>0</v>
      </c>
      <c r="AB154" s="216">
        <f t="shared" si="21"/>
        <v>0</v>
      </c>
      <c r="AC154" s="212">
        <f t="shared" si="22"/>
        <v>0</v>
      </c>
      <c r="AD154" s="212">
        <f t="shared" si="23"/>
        <v>0</v>
      </c>
      <c r="AE154" s="217">
        <f t="shared" si="24"/>
        <v>0</v>
      </c>
    </row>
    <row r="155" spans="1:31" ht="15" customHeight="1" x14ac:dyDescent="0.25">
      <c r="A155" s="204" t="str">
        <f>IF(ISBLANK('B1'!A155),"",'B1'!A155)</f>
        <v/>
      </c>
      <c r="B155" s="207" t="str">
        <f>IF(ISBLANK('B1'!B155),"",'B1'!B155)</f>
        <v/>
      </c>
      <c r="C155" s="340" t="str">
        <f>IF(ISBLANK('B1'!O155),"",'B1'!O155)</f>
        <v/>
      </c>
      <c r="D155" s="261"/>
      <c r="E155" s="262"/>
      <c r="F155" s="262"/>
      <c r="G155" s="262"/>
      <c r="H155" s="262"/>
      <c r="I155" s="262"/>
      <c r="J155" s="264"/>
      <c r="K155" s="633"/>
      <c r="L155" s="265"/>
      <c r="M155" s="263"/>
      <c r="N155" s="263"/>
      <c r="O155" s="263"/>
      <c r="P155" s="263"/>
      <c r="Q155" s="264"/>
      <c r="R155" s="262"/>
      <c r="S155" s="262"/>
      <c r="T155" s="262"/>
      <c r="U155" s="265"/>
      <c r="W155" s="216">
        <f t="shared" si="17"/>
        <v>0</v>
      </c>
      <c r="X155" s="212">
        <f t="shared" si="18"/>
        <v>0</v>
      </c>
      <c r="Y155" s="212">
        <f t="shared" si="19"/>
        <v>0</v>
      </c>
      <c r="Z155" s="217">
        <f t="shared" si="20"/>
        <v>0</v>
      </c>
      <c r="AB155" s="216">
        <f t="shared" si="21"/>
        <v>0</v>
      </c>
      <c r="AC155" s="212">
        <f t="shared" si="22"/>
        <v>0</v>
      </c>
      <c r="AD155" s="212">
        <f t="shared" si="23"/>
        <v>0</v>
      </c>
      <c r="AE155" s="217">
        <f t="shared" si="24"/>
        <v>0</v>
      </c>
    </row>
    <row r="156" spans="1:31" ht="15" customHeight="1" x14ac:dyDescent="0.25">
      <c r="A156" s="204" t="str">
        <f>IF(ISBLANK('B1'!A156),"",'B1'!A156)</f>
        <v/>
      </c>
      <c r="B156" s="207" t="str">
        <f>IF(ISBLANK('B1'!B156),"",'B1'!B156)</f>
        <v/>
      </c>
      <c r="C156" s="340" t="str">
        <f>IF(ISBLANK('B1'!O156),"",'B1'!O156)</f>
        <v/>
      </c>
      <c r="D156" s="261"/>
      <c r="E156" s="262"/>
      <c r="F156" s="262"/>
      <c r="G156" s="262"/>
      <c r="H156" s="262"/>
      <c r="I156" s="262"/>
      <c r="J156" s="264"/>
      <c r="K156" s="633"/>
      <c r="L156" s="265"/>
      <c r="M156" s="263"/>
      <c r="N156" s="263"/>
      <c r="O156" s="263"/>
      <c r="P156" s="263"/>
      <c r="Q156" s="264"/>
      <c r="R156" s="262"/>
      <c r="S156" s="262"/>
      <c r="T156" s="262"/>
      <c r="U156" s="265"/>
      <c r="W156" s="216">
        <f t="shared" si="17"/>
        <v>0</v>
      </c>
      <c r="X156" s="212">
        <f t="shared" si="18"/>
        <v>0</v>
      </c>
      <c r="Y156" s="212">
        <f t="shared" si="19"/>
        <v>0</v>
      </c>
      <c r="Z156" s="217">
        <f t="shared" si="20"/>
        <v>0</v>
      </c>
      <c r="AB156" s="216">
        <f t="shared" si="21"/>
        <v>0</v>
      </c>
      <c r="AC156" s="212">
        <f t="shared" si="22"/>
        <v>0</v>
      </c>
      <c r="AD156" s="212">
        <f t="shared" si="23"/>
        <v>0</v>
      </c>
      <c r="AE156" s="217">
        <f t="shared" si="24"/>
        <v>0</v>
      </c>
    </row>
    <row r="157" spans="1:31" ht="15" customHeight="1" x14ac:dyDescent="0.25">
      <c r="A157" s="204" t="str">
        <f>IF(ISBLANK('B1'!A157),"",'B1'!A157)</f>
        <v/>
      </c>
      <c r="B157" s="207" t="str">
        <f>IF(ISBLANK('B1'!B157),"",'B1'!B157)</f>
        <v/>
      </c>
      <c r="C157" s="340" t="str">
        <f>IF(ISBLANK('B1'!O157),"",'B1'!O157)</f>
        <v/>
      </c>
      <c r="D157" s="261"/>
      <c r="E157" s="262"/>
      <c r="F157" s="262"/>
      <c r="G157" s="262"/>
      <c r="H157" s="262"/>
      <c r="I157" s="262"/>
      <c r="J157" s="264"/>
      <c r="K157" s="633"/>
      <c r="L157" s="265"/>
      <c r="M157" s="263"/>
      <c r="N157" s="263"/>
      <c r="O157" s="263"/>
      <c r="P157" s="263"/>
      <c r="Q157" s="264"/>
      <c r="R157" s="262"/>
      <c r="S157" s="262"/>
      <c r="T157" s="262"/>
      <c r="U157" s="265"/>
      <c r="W157" s="216">
        <f t="shared" si="17"/>
        <v>0</v>
      </c>
      <c r="X157" s="212">
        <f t="shared" si="18"/>
        <v>0</v>
      </c>
      <c r="Y157" s="212">
        <f t="shared" si="19"/>
        <v>0</v>
      </c>
      <c r="Z157" s="217">
        <f t="shared" si="20"/>
        <v>0</v>
      </c>
      <c r="AB157" s="216">
        <f t="shared" si="21"/>
        <v>0</v>
      </c>
      <c r="AC157" s="212">
        <f t="shared" si="22"/>
        <v>0</v>
      </c>
      <c r="AD157" s="212">
        <f t="shared" si="23"/>
        <v>0</v>
      </c>
      <c r="AE157" s="217">
        <f t="shared" si="24"/>
        <v>0</v>
      </c>
    </row>
    <row r="158" spans="1:31" ht="15" customHeight="1" x14ac:dyDescent="0.25">
      <c r="A158" s="204" t="str">
        <f>IF(ISBLANK('B1'!A158),"",'B1'!A158)</f>
        <v/>
      </c>
      <c r="B158" s="207" t="str">
        <f>IF(ISBLANK('B1'!B158),"",'B1'!B158)</f>
        <v/>
      </c>
      <c r="C158" s="340" t="str">
        <f>IF(ISBLANK('B1'!O158),"",'B1'!O158)</f>
        <v/>
      </c>
      <c r="D158" s="261"/>
      <c r="E158" s="262"/>
      <c r="F158" s="262"/>
      <c r="G158" s="262"/>
      <c r="H158" s="262"/>
      <c r="I158" s="262"/>
      <c r="J158" s="264"/>
      <c r="K158" s="633"/>
      <c r="L158" s="265"/>
      <c r="M158" s="263"/>
      <c r="N158" s="263"/>
      <c r="O158" s="263"/>
      <c r="P158" s="263"/>
      <c r="Q158" s="264"/>
      <c r="R158" s="262"/>
      <c r="S158" s="262"/>
      <c r="T158" s="262"/>
      <c r="U158" s="265"/>
      <c r="W158" s="216">
        <f t="shared" si="17"/>
        <v>0</v>
      </c>
      <c r="X158" s="212">
        <f t="shared" si="18"/>
        <v>0</v>
      </c>
      <c r="Y158" s="212">
        <f t="shared" si="19"/>
        <v>0</v>
      </c>
      <c r="Z158" s="217">
        <f t="shared" si="20"/>
        <v>0</v>
      </c>
      <c r="AB158" s="216">
        <f t="shared" si="21"/>
        <v>0</v>
      </c>
      <c r="AC158" s="212">
        <f t="shared" si="22"/>
        <v>0</v>
      </c>
      <c r="AD158" s="212">
        <f t="shared" si="23"/>
        <v>0</v>
      </c>
      <c r="AE158" s="217">
        <f t="shared" si="24"/>
        <v>0</v>
      </c>
    </row>
    <row r="159" spans="1:31" ht="15" customHeight="1" x14ac:dyDescent="0.25">
      <c r="A159" s="204" t="str">
        <f>IF(ISBLANK('B1'!A159),"",'B1'!A159)</f>
        <v/>
      </c>
      <c r="B159" s="207" t="str">
        <f>IF(ISBLANK('B1'!B159),"",'B1'!B159)</f>
        <v/>
      </c>
      <c r="C159" s="340" t="str">
        <f>IF(ISBLANK('B1'!O159),"",'B1'!O159)</f>
        <v/>
      </c>
      <c r="D159" s="261"/>
      <c r="E159" s="262"/>
      <c r="F159" s="262"/>
      <c r="G159" s="262"/>
      <c r="H159" s="262"/>
      <c r="I159" s="262"/>
      <c r="J159" s="264"/>
      <c r="K159" s="633"/>
      <c r="L159" s="265"/>
      <c r="M159" s="263"/>
      <c r="N159" s="263"/>
      <c r="O159" s="263"/>
      <c r="P159" s="263"/>
      <c r="Q159" s="264"/>
      <c r="R159" s="262"/>
      <c r="S159" s="262"/>
      <c r="T159" s="262"/>
      <c r="U159" s="265"/>
      <c r="W159" s="216">
        <f t="shared" si="17"/>
        <v>0</v>
      </c>
      <c r="X159" s="212">
        <f t="shared" si="18"/>
        <v>0</v>
      </c>
      <c r="Y159" s="212">
        <f t="shared" si="19"/>
        <v>0</v>
      </c>
      <c r="Z159" s="217">
        <f t="shared" si="20"/>
        <v>0</v>
      </c>
      <c r="AB159" s="216">
        <f t="shared" si="21"/>
        <v>0</v>
      </c>
      <c r="AC159" s="212">
        <f t="shared" si="22"/>
        <v>0</v>
      </c>
      <c r="AD159" s="212">
        <f t="shared" si="23"/>
        <v>0</v>
      </c>
      <c r="AE159" s="217">
        <f t="shared" si="24"/>
        <v>0</v>
      </c>
    </row>
    <row r="160" spans="1:31" ht="15" customHeight="1" x14ac:dyDescent="0.25">
      <c r="A160" s="204" t="str">
        <f>IF(ISBLANK('B1'!A160),"",'B1'!A160)</f>
        <v/>
      </c>
      <c r="B160" s="207" t="str">
        <f>IF(ISBLANK('B1'!B160),"",'B1'!B160)</f>
        <v/>
      </c>
      <c r="C160" s="340" t="str">
        <f>IF(ISBLANK('B1'!O160),"",'B1'!O160)</f>
        <v/>
      </c>
      <c r="D160" s="261"/>
      <c r="E160" s="262"/>
      <c r="F160" s="262"/>
      <c r="G160" s="262"/>
      <c r="H160" s="262"/>
      <c r="I160" s="262"/>
      <c r="J160" s="264"/>
      <c r="K160" s="633"/>
      <c r="L160" s="265"/>
      <c r="M160" s="263"/>
      <c r="N160" s="263"/>
      <c r="O160" s="263"/>
      <c r="P160" s="263"/>
      <c r="Q160" s="264"/>
      <c r="R160" s="262"/>
      <c r="S160" s="262"/>
      <c r="T160" s="262"/>
      <c r="U160" s="265"/>
      <c r="W160" s="216">
        <f t="shared" si="17"/>
        <v>0</v>
      </c>
      <c r="X160" s="212">
        <f t="shared" si="18"/>
        <v>0</v>
      </c>
      <c r="Y160" s="212">
        <f t="shared" si="19"/>
        <v>0</v>
      </c>
      <c r="Z160" s="217">
        <f t="shared" si="20"/>
        <v>0</v>
      </c>
      <c r="AB160" s="216">
        <f t="shared" si="21"/>
        <v>0</v>
      </c>
      <c r="AC160" s="212">
        <f t="shared" si="22"/>
        <v>0</v>
      </c>
      <c r="AD160" s="212">
        <f t="shared" si="23"/>
        <v>0</v>
      </c>
      <c r="AE160" s="217">
        <f t="shared" si="24"/>
        <v>0</v>
      </c>
    </row>
    <row r="161" spans="1:31" ht="15" customHeight="1" x14ac:dyDescent="0.25">
      <c r="A161" s="204" t="str">
        <f>IF(ISBLANK('B1'!A161),"",'B1'!A161)</f>
        <v/>
      </c>
      <c r="B161" s="207" t="str">
        <f>IF(ISBLANK('B1'!B161),"",'B1'!B161)</f>
        <v/>
      </c>
      <c r="C161" s="340" t="str">
        <f>IF(ISBLANK('B1'!O161),"",'B1'!O161)</f>
        <v/>
      </c>
      <c r="D161" s="261"/>
      <c r="E161" s="262"/>
      <c r="F161" s="262"/>
      <c r="G161" s="262"/>
      <c r="H161" s="262"/>
      <c r="I161" s="262"/>
      <c r="J161" s="264"/>
      <c r="K161" s="633"/>
      <c r="L161" s="265"/>
      <c r="M161" s="263"/>
      <c r="N161" s="263"/>
      <c r="O161" s="263"/>
      <c r="P161" s="263"/>
      <c r="Q161" s="264"/>
      <c r="R161" s="262"/>
      <c r="S161" s="262"/>
      <c r="T161" s="262"/>
      <c r="U161" s="265"/>
      <c r="W161" s="216">
        <f t="shared" si="17"/>
        <v>0</v>
      </c>
      <c r="X161" s="212">
        <f t="shared" si="18"/>
        <v>0</v>
      </c>
      <c r="Y161" s="212">
        <f t="shared" si="19"/>
        <v>0</v>
      </c>
      <c r="Z161" s="217">
        <f t="shared" si="20"/>
        <v>0</v>
      </c>
      <c r="AB161" s="216">
        <f t="shared" si="21"/>
        <v>0</v>
      </c>
      <c r="AC161" s="212">
        <f t="shared" si="22"/>
        <v>0</v>
      </c>
      <c r="AD161" s="212">
        <f t="shared" si="23"/>
        <v>0</v>
      </c>
      <c r="AE161" s="217">
        <f t="shared" si="24"/>
        <v>0</v>
      </c>
    </row>
    <row r="162" spans="1:31" ht="15" customHeight="1" x14ac:dyDescent="0.25">
      <c r="A162" s="204" t="str">
        <f>IF(ISBLANK('B1'!A162),"",'B1'!A162)</f>
        <v/>
      </c>
      <c r="B162" s="207" t="str">
        <f>IF(ISBLANK('B1'!B162),"",'B1'!B162)</f>
        <v/>
      </c>
      <c r="C162" s="340" t="str">
        <f>IF(ISBLANK('B1'!O162),"",'B1'!O162)</f>
        <v/>
      </c>
      <c r="D162" s="261"/>
      <c r="E162" s="262"/>
      <c r="F162" s="262"/>
      <c r="G162" s="262"/>
      <c r="H162" s="262"/>
      <c r="I162" s="262"/>
      <c r="J162" s="264"/>
      <c r="K162" s="633"/>
      <c r="L162" s="265"/>
      <c r="M162" s="263"/>
      <c r="N162" s="263"/>
      <c r="O162" s="263"/>
      <c r="P162" s="263"/>
      <c r="Q162" s="264"/>
      <c r="R162" s="262"/>
      <c r="S162" s="262"/>
      <c r="T162" s="262"/>
      <c r="U162" s="265"/>
      <c r="W162" s="216">
        <f t="shared" si="17"/>
        <v>0</v>
      </c>
      <c r="X162" s="212">
        <f t="shared" si="18"/>
        <v>0</v>
      </c>
      <c r="Y162" s="212">
        <f t="shared" si="19"/>
        <v>0</v>
      </c>
      <c r="Z162" s="217">
        <f t="shared" si="20"/>
        <v>0</v>
      </c>
      <c r="AB162" s="216">
        <f t="shared" si="21"/>
        <v>0</v>
      </c>
      <c r="AC162" s="212">
        <f t="shared" si="22"/>
        <v>0</v>
      </c>
      <c r="AD162" s="212">
        <f t="shared" si="23"/>
        <v>0</v>
      </c>
      <c r="AE162" s="217">
        <f t="shared" si="24"/>
        <v>0</v>
      </c>
    </row>
    <row r="163" spans="1:31" ht="15" customHeight="1" x14ac:dyDescent="0.25">
      <c r="A163" s="204" t="str">
        <f>IF(ISBLANK('B1'!A163),"",'B1'!A163)</f>
        <v/>
      </c>
      <c r="B163" s="207" t="str">
        <f>IF(ISBLANK('B1'!B163),"",'B1'!B163)</f>
        <v/>
      </c>
      <c r="C163" s="340" t="str">
        <f>IF(ISBLANK('B1'!O163),"",'B1'!O163)</f>
        <v/>
      </c>
      <c r="D163" s="261"/>
      <c r="E163" s="262"/>
      <c r="F163" s="262"/>
      <c r="G163" s="262"/>
      <c r="H163" s="262"/>
      <c r="I163" s="262"/>
      <c r="J163" s="264"/>
      <c r="K163" s="633"/>
      <c r="L163" s="265"/>
      <c r="M163" s="263"/>
      <c r="N163" s="263"/>
      <c r="O163" s="263"/>
      <c r="P163" s="263"/>
      <c r="Q163" s="264"/>
      <c r="R163" s="262"/>
      <c r="S163" s="262"/>
      <c r="T163" s="262"/>
      <c r="U163" s="265"/>
      <c r="W163" s="216">
        <f t="shared" si="17"/>
        <v>0</v>
      </c>
      <c r="X163" s="212">
        <f t="shared" si="18"/>
        <v>0</v>
      </c>
      <c r="Y163" s="212">
        <f t="shared" si="19"/>
        <v>0</v>
      </c>
      <c r="Z163" s="217">
        <f t="shared" si="20"/>
        <v>0</v>
      </c>
      <c r="AB163" s="216">
        <f t="shared" si="21"/>
        <v>0</v>
      </c>
      <c r="AC163" s="212">
        <f t="shared" si="22"/>
        <v>0</v>
      </c>
      <c r="AD163" s="212">
        <f t="shared" si="23"/>
        <v>0</v>
      </c>
      <c r="AE163" s="217">
        <f t="shared" si="24"/>
        <v>0</v>
      </c>
    </row>
    <row r="164" spans="1:31" ht="15" customHeight="1" x14ac:dyDescent="0.25">
      <c r="A164" s="204" t="str">
        <f>IF(ISBLANK('B1'!A164),"",'B1'!A164)</f>
        <v/>
      </c>
      <c r="B164" s="207" t="str">
        <f>IF(ISBLANK('B1'!B164),"",'B1'!B164)</f>
        <v/>
      </c>
      <c r="C164" s="340" t="str">
        <f>IF(ISBLANK('B1'!O164),"",'B1'!O164)</f>
        <v/>
      </c>
      <c r="D164" s="261"/>
      <c r="E164" s="262"/>
      <c r="F164" s="262"/>
      <c r="G164" s="262"/>
      <c r="H164" s="262"/>
      <c r="I164" s="262"/>
      <c r="J164" s="264"/>
      <c r="K164" s="633"/>
      <c r="L164" s="265"/>
      <c r="M164" s="263"/>
      <c r="N164" s="263"/>
      <c r="O164" s="263"/>
      <c r="P164" s="263"/>
      <c r="Q164" s="264"/>
      <c r="R164" s="262"/>
      <c r="S164" s="262"/>
      <c r="T164" s="262"/>
      <c r="U164" s="265"/>
      <c r="W164" s="216">
        <f t="shared" si="17"/>
        <v>0</v>
      </c>
      <c r="X164" s="212">
        <f t="shared" si="18"/>
        <v>0</v>
      </c>
      <c r="Y164" s="212">
        <f t="shared" si="19"/>
        <v>0</v>
      </c>
      <c r="Z164" s="217">
        <f t="shared" si="20"/>
        <v>0</v>
      </c>
      <c r="AB164" s="216">
        <f t="shared" si="21"/>
        <v>0</v>
      </c>
      <c r="AC164" s="212">
        <f t="shared" si="22"/>
        <v>0</v>
      </c>
      <c r="AD164" s="212">
        <f t="shared" si="23"/>
        <v>0</v>
      </c>
      <c r="AE164" s="217">
        <f t="shared" si="24"/>
        <v>0</v>
      </c>
    </row>
    <row r="165" spans="1:31" ht="15" customHeight="1" x14ac:dyDescent="0.25">
      <c r="A165" s="204" t="str">
        <f>IF(ISBLANK('B1'!A165),"",'B1'!A165)</f>
        <v/>
      </c>
      <c r="B165" s="207" t="str">
        <f>IF(ISBLANK('B1'!B165),"",'B1'!B165)</f>
        <v/>
      </c>
      <c r="C165" s="340" t="str">
        <f>IF(ISBLANK('B1'!O165),"",'B1'!O165)</f>
        <v/>
      </c>
      <c r="D165" s="261"/>
      <c r="E165" s="262"/>
      <c r="F165" s="262"/>
      <c r="G165" s="262"/>
      <c r="H165" s="262"/>
      <c r="I165" s="262"/>
      <c r="J165" s="264"/>
      <c r="K165" s="633"/>
      <c r="L165" s="265"/>
      <c r="M165" s="263"/>
      <c r="N165" s="263"/>
      <c r="O165" s="263"/>
      <c r="P165" s="263"/>
      <c r="Q165" s="264"/>
      <c r="R165" s="262"/>
      <c r="S165" s="262"/>
      <c r="T165" s="262"/>
      <c r="U165" s="265"/>
      <c r="W165" s="216">
        <f t="shared" si="17"/>
        <v>0</v>
      </c>
      <c r="X165" s="212">
        <f t="shared" si="18"/>
        <v>0</v>
      </c>
      <c r="Y165" s="212">
        <f t="shared" si="19"/>
        <v>0</v>
      </c>
      <c r="Z165" s="217">
        <f t="shared" si="20"/>
        <v>0</v>
      </c>
      <c r="AB165" s="216">
        <f t="shared" si="21"/>
        <v>0</v>
      </c>
      <c r="AC165" s="212">
        <f t="shared" si="22"/>
        <v>0</v>
      </c>
      <c r="AD165" s="212">
        <f t="shared" si="23"/>
        <v>0</v>
      </c>
      <c r="AE165" s="217">
        <f t="shared" si="24"/>
        <v>0</v>
      </c>
    </row>
    <row r="166" spans="1:31" ht="15" customHeight="1" x14ac:dyDescent="0.25">
      <c r="A166" s="204" t="str">
        <f>IF(ISBLANK('B1'!A166),"",'B1'!A166)</f>
        <v/>
      </c>
      <c r="B166" s="207" t="str">
        <f>IF(ISBLANK('B1'!B166),"",'B1'!B166)</f>
        <v/>
      </c>
      <c r="C166" s="340" t="str">
        <f>IF(ISBLANK('B1'!O166),"",'B1'!O166)</f>
        <v/>
      </c>
      <c r="D166" s="261"/>
      <c r="E166" s="262"/>
      <c r="F166" s="262"/>
      <c r="G166" s="262"/>
      <c r="H166" s="262"/>
      <c r="I166" s="262"/>
      <c r="J166" s="264"/>
      <c r="K166" s="633"/>
      <c r="L166" s="265"/>
      <c r="M166" s="263"/>
      <c r="N166" s="263"/>
      <c r="O166" s="263"/>
      <c r="P166" s="263"/>
      <c r="Q166" s="264"/>
      <c r="R166" s="262"/>
      <c r="S166" s="262"/>
      <c r="T166" s="262"/>
      <c r="U166" s="265"/>
      <c r="W166" s="216">
        <f t="shared" si="17"/>
        <v>0</v>
      </c>
      <c r="X166" s="212">
        <f t="shared" si="18"/>
        <v>0</v>
      </c>
      <c r="Y166" s="212">
        <f t="shared" si="19"/>
        <v>0</v>
      </c>
      <c r="Z166" s="217">
        <f t="shared" si="20"/>
        <v>0</v>
      </c>
      <c r="AB166" s="216">
        <f t="shared" si="21"/>
        <v>0</v>
      </c>
      <c r="AC166" s="212">
        <f t="shared" si="22"/>
        <v>0</v>
      </c>
      <c r="AD166" s="212">
        <f t="shared" si="23"/>
        <v>0</v>
      </c>
      <c r="AE166" s="217">
        <f t="shared" si="24"/>
        <v>0</v>
      </c>
    </row>
    <row r="167" spans="1:31" ht="15" customHeight="1" x14ac:dyDescent="0.25">
      <c r="A167" s="204" t="str">
        <f>IF(ISBLANK('B1'!A167),"",'B1'!A167)</f>
        <v/>
      </c>
      <c r="B167" s="207" t="str">
        <f>IF(ISBLANK('B1'!B167),"",'B1'!B167)</f>
        <v/>
      </c>
      <c r="C167" s="340" t="str">
        <f>IF(ISBLANK('B1'!O167),"",'B1'!O167)</f>
        <v/>
      </c>
      <c r="D167" s="261"/>
      <c r="E167" s="262"/>
      <c r="F167" s="262"/>
      <c r="G167" s="262"/>
      <c r="H167" s="262"/>
      <c r="I167" s="262"/>
      <c r="J167" s="264"/>
      <c r="K167" s="633"/>
      <c r="L167" s="265"/>
      <c r="M167" s="263"/>
      <c r="N167" s="263"/>
      <c r="O167" s="263"/>
      <c r="P167" s="263"/>
      <c r="Q167" s="264"/>
      <c r="R167" s="262"/>
      <c r="S167" s="262"/>
      <c r="T167" s="262"/>
      <c r="U167" s="265"/>
      <c r="W167" s="216">
        <f t="shared" si="17"/>
        <v>0</v>
      </c>
      <c r="X167" s="212">
        <f t="shared" si="18"/>
        <v>0</v>
      </c>
      <c r="Y167" s="212">
        <f t="shared" si="19"/>
        <v>0</v>
      </c>
      <c r="Z167" s="217">
        <f t="shared" si="20"/>
        <v>0</v>
      </c>
      <c r="AB167" s="216">
        <f t="shared" si="21"/>
        <v>0</v>
      </c>
      <c r="AC167" s="212">
        <f t="shared" si="22"/>
        <v>0</v>
      </c>
      <c r="AD167" s="212">
        <f t="shared" si="23"/>
        <v>0</v>
      </c>
      <c r="AE167" s="217">
        <f t="shared" si="24"/>
        <v>0</v>
      </c>
    </row>
    <row r="168" spans="1:31" ht="15" customHeight="1" x14ac:dyDescent="0.25">
      <c r="A168" s="204" t="str">
        <f>IF(ISBLANK('B1'!A168),"",'B1'!A168)</f>
        <v/>
      </c>
      <c r="B168" s="207" t="str">
        <f>IF(ISBLANK('B1'!B168),"",'B1'!B168)</f>
        <v/>
      </c>
      <c r="C168" s="340" t="str">
        <f>IF(ISBLANK('B1'!O168),"",'B1'!O168)</f>
        <v/>
      </c>
      <c r="D168" s="261"/>
      <c r="E168" s="262"/>
      <c r="F168" s="262"/>
      <c r="G168" s="262"/>
      <c r="H168" s="262"/>
      <c r="I168" s="262"/>
      <c r="J168" s="264"/>
      <c r="K168" s="633"/>
      <c r="L168" s="265"/>
      <c r="M168" s="263"/>
      <c r="N168" s="263"/>
      <c r="O168" s="263"/>
      <c r="P168" s="263"/>
      <c r="Q168" s="264"/>
      <c r="R168" s="262"/>
      <c r="S168" s="262"/>
      <c r="T168" s="262"/>
      <c r="U168" s="265"/>
      <c r="W168" s="216">
        <f t="shared" si="17"/>
        <v>0</v>
      </c>
      <c r="X168" s="212">
        <f t="shared" si="18"/>
        <v>0</v>
      </c>
      <c r="Y168" s="212">
        <f t="shared" si="19"/>
        <v>0</v>
      </c>
      <c r="Z168" s="217">
        <f t="shared" si="20"/>
        <v>0</v>
      </c>
      <c r="AB168" s="216">
        <f t="shared" si="21"/>
        <v>0</v>
      </c>
      <c r="AC168" s="212">
        <f t="shared" si="22"/>
        <v>0</v>
      </c>
      <c r="AD168" s="212">
        <f t="shared" si="23"/>
        <v>0</v>
      </c>
      <c r="AE168" s="217">
        <f t="shared" si="24"/>
        <v>0</v>
      </c>
    </row>
    <row r="169" spans="1:31" ht="15" customHeight="1" x14ac:dyDescent="0.25">
      <c r="A169" s="204" t="str">
        <f>IF(ISBLANK('B1'!A169),"",'B1'!A169)</f>
        <v/>
      </c>
      <c r="B169" s="207" t="str">
        <f>IF(ISBLANK('B1'!B169),"",'B1'!B169)</f>
        <v/>
      </c>
      <c r="C169" s="340" t="str">
        <f>IF(ISBLANK('B1'!O169),"",'B1'!O169)</f>
        <v/>
      </c>
      <c r="D169" s="261"/>
      <c r="E169" s="262"/>
      <c r="F169" s="262"/>
      <c r="G169" s="262"/>
      <c r="H169" s="262"/>
      <c r="I169" s="262"/>
      <c r="J169" s="264"/>
      <c r="K169" s="633"/>
      <c r="L169" s="265"/>
      <c r="M169" s="263"/>
      <c r="N169" s="263"/>
      <c r="O169" s="263"/>
      <c r="P169" s="263"/>
      <c r="Q169" s="264"/>
      <c r="R169" s="262"/>
      <c r="S169" s="262"/>
      <c r="T169" s="262"/>
      <c r="U169" s="265"/>
      <c r="W169" s="216">
        <f t="shared" si="17"/>
        <v>0</v>
      </c>
      <c r="X169" s="212">
        <f t="shared" si="18"/>
        <v>0</v>
      </c>
      <c r="Y169" s="212">
        <f t="shared" si="19"/>
        <v>0</v>
      </c>
      <c r="Z169" s="217">
        <f t="shared" si="20"/>
        <v>0</v>
      </c>
      <c r="AB169" s="216">
        <f t="shared" si="21"/>
        <v>0</v>
      </c>
      <c r="AC169" s="212">
        <f t="shared" si="22"/>
        <v>0</v>
      </c>
      <c r="AD169" s="212">
        <f t="shared" si="23"/>
        <v>0</v>
      </c>
      <c r="AE169" s="217">
        <f t="shared" si="24"/>
        <v>0</v>
      </c>
    </row>
    <row r="170" spans="1:31" ht="15" customHeight="1" x14ac:dyDescent="0.25">
      <c r="A170" s="204" t="str">
        <f>IF(ISBLANK('B1'!A170),"",'B1'!A170)</f>
        <v/>
      </c>
      <c r="B170" s="207" t="str">
        <f>IF(ISBLANK('B1'!B170),"",'B1'!B170)</f>
        <v/>
      </c>
      <c r="C170" s="340" t="str">
        <f>IF(ISBLANK('B1'!O170),"",'B1'!O170)</f>
        <v/>
      </c>
      <c r="D170" s="261"/>
      <c r="E170" s="262"/>
      <c r="F170" s="262"/>
      <c r="G170" s="262"/>
      <c r="H170" s="262"/>
      <c r="I170" s="262"/>
      <c r="J170" s="264"/>
      <c r="K170" s="633"/>
      <c r="L170" s="265"/>
      <c r="M170" s="263"/>
      <c r="N170" s="263"/>
      <c r="O170" s="263"/>
      <c r="P170" s="263"/>
      <c r="Q170" s="264"/>
      <c r="R170" s="262"/>
      <c r="S170" s="262"/>
      <c r="T170" s="262"/>
      <c r="U170" s="265"/>
      <c r="W170" s="216">
        <f t="shared" si="17"/>
        <v>0</v>
      </c>
      <c r="X170" s="212">
        <f t="shared" si="18"/>
        <v>0</v>
      </c>
      <c r="Y170" s="212">
        <f t="shared" si="19"/>
        <v>0</v>
      </c>
      <c r="Z170" s="217">
        <f t="shared" si="20"/>
        <v>0</v>
      </c>
      <c r="AB170" s="216">
        <f t="shared" si="21"/>
        <v>0</v>
      </c>
      <c r="AC170" s="212">
        <f t="shared" si="22"/>
        <v>0</v>
      </c>
      <c r="AD170" s="212">
        <f t="shared" si="23"/>
        <v>0</v>
      </c>
      <c r="AE170" s="217">
        <f t="shared" si="24"/>
        <v>0</v>
      </c>
    </row>
    <row r="171" spans="1:31" ht="15" customHeight="1" x14ac:dyDescent="0.25">
      <c r="A171" s="204" t="str">
        <f>IF(ISBLANK('B1'!A171),"",'B1'!A171)</f>
        <v/>
      </c>
      <c r="B171" s="207" t="str">
        <f>IF(ISBLANK('B1'!B171),"",'B1'!B171)</f>
        <v/>
      </c>
      <c r="C171" s="340" t="str">
        <f>IF(ISBLANK('B1'!O171),"",'B1'!O171)</f>
        <v/>
      </c>
      <c r="D171" s="261"/>
      <c r="E171" s="262"/>
      <c r="F171" s="262"/>
      <c r="G171" s="262"/>
      <c r="H171" s="262"/>
      <c r="I171" s="262"/>
      <c r="J171" s="264"/>
      <c r="K171" s="633"/>
      <c r="L171" s="265"/>
      <c r="M171" s="263"/>
      <c r="N171" s="263"/>
      <c r="O171" s="263"/>
      <c r="P171" s="263"/>
      <c r="Q171" s="264"/>
      <c r="R171" s="262"/>
      <c r="S171" s="262"/>
      <c r="T171" s="262"/>
      <c r="U171" s="265"/>
      <c r="W171" s="216">
        <f t="shared" si="17"/>
        <v>0</v>
      </c>
      <c r="X171" s="212">
        <f t="shared" si="18"/>
        <v>0</v>
      </c>
      <c r="Y171" s="212">
        <f t="shared" si="19"/>
        <v>0</v>
      </c>
      <c r="Z171" s="217">
        <f t="shared" si="20"/>
        <v>0</v>
      </c>
      <c r="AB171" s="216">
        <f t="shared" si="21"/>
        <v>0</v>
      </c>
      <c r="AC171" s="212">
        <f t="shared" si="22"/>
        <v>0</v>
      </c>
      <c r="AD171" s="212">
        <f t="shared" si="23"/>
        <v>0</v>
      </c>
      <c r="AE171" s="217">
        <f t="shared" si="24"/>
        <v>0</v>
      </c>
    </row>
    <row r="172" spans="1:31" ht="15" customHeight="1" x14ac:dyDescent="0.25">
      <c r="A172" s="204" t="str">
        <f>IF(ISBLANK('B1'!A172),"",'B1'!A172)</f>
        <v/>
      </c>
      <c r="B172" s="207" t="str">
        <f>IF(ISBLANK('B1'!B172),"",'B1'!B172)</f>
        <v/>
      </c>
      <c r="C172" s="340" t="str">
        <f>IF(ISBLANK('B1'!O172),"",'B1'!O172)</f>
        <v/>
      </c>
      <c r="D172" s="261"/>
      <c r="E172" s="262"/>
      <c r="F172" s="262"/>
      <c r="G172" s="262"/>
      <c r="H172" s="262"/>
      <c r="I172" s="262"/>
      <c r="J172" s="264"/>
      <c r="K172" s="633"/>
      <c r="L172" s="265"/>
      <c r="M172" s="263"/>
      <c r="N172" s="263"/>
      <c r="O172" s="263"/>
      <c r="P172" s="263"/>
      <c r="Q172" s="264"/>
      <c r="R172" s="262"/>
      <c r="S172" s="262"/>
      <c r="T172" s="262"/>
      <c r="U172" s="265"/>
      <c r="W172" s="216">
        <f t="shared" si="17"/>
        <v>0</v>
      </c>
      <c r="X172" s="212">
        <f t="shared" si="18"/>
        <v>0</v>
      </c>
      <c r="Y172" s="212">
        <f t="shared" si="19"/>
        <v>0</v>
      </c>
      <c r="Z172" s="217">
        <f t="shared" si="20"/>
        <v>0</v>
      </c>
      <c r="AB172" s="216">
        <f t="shared" si="21"/>
        <v>0</v>
      </c>
      <c r="AC172" s="212">
        <f t="shared" si="22"/>
        <v>0</v>
      </c>
      <c r="AD172" s="212">
        <f t="shared" si="23"/>
        <v>0</v>
      </c>
      <c r="AE172" s="217">
        <f t="shared" si="24"/>
        <v>0</v>
      </c>
    </row>
    <row r="173" spans="1:31" ht="15" customHeight="1" x14ac:dyDescent="0.25">
      <c r="A173" s="204" t="str">
        <f>IF(ISBLANK('B1'!A173),"",'B1'!A173)</f>
        <v/>
      </c>
      <c r="B173" s="207" t="str">
        <f>IF(ISBLANK('B1'!B173),"",'B1'!B173)</f>
        <v/>
      </c>
      <c r="C173" s="340" t="str">
        <f>IF(ISBLANK('B1'!O173),"",'B1'!O173)</f>
        <v/>
      </c>
      <c r="D173" s="261"/>
      <c r="E173" s="262"/>
      <c r="F173" s="262"/>
      <c r="G173" s="262"/>
      <c r="H173" s="262"/>
      <c r="I173" s="262"/>
      <c r="J173" s="264"/>
      <c r="K173" s="633"/>
      <c r="L173" s="265"/>
      <c r="M173" s="263"/>
      <c r="N173" s="263"/>
      <c r="O173" s="263"/>
      <c r="P173" s="263"/>
      <c r="Q173" s="264"/>
      <c r="R173" s="262"/>
      <c r="S173" s="262"/>
      <c r="T173" s="262"/>
      <c r="U173" s="265"/>
      <c r="W173" s="216">
        <f t="shared" si="17"/>
        <v>0</v>
      </c>
      <c r="X173" s="212">
        <f t="shared" si="18"/>
        <v>0</v>
      </c>
      <c r="Y173" s="212">
        <f t="shared" si="19"/>
        <v>0</v>
      </c>
      <c r="Z173" s="217">
        <f t="shared" si="20"/>
        <v>0</v>
      </c>
      <c r="AB173" s="216">
        <f t="shared" si="21"/>
        <v>0</v>
      </c>
      <c r="AC173" s="212">
        <f t="shared" si="22"/>
        <v>0</v>
      </c>
      <c r="AD173" s="212">
        <f t="shared" si="23"/>
        <v>0</v>
      </c>
      <c r="AE173" s="217">
        <f t="shared" si="24"/>
        <v>0</v>
      </c>
    </row>
    <row r="174" spans="1:31" ht="15" customHeight="1" x14ac:dyDescent="0.25">
      <c r="A174" s="204" t="str">
        <f>IF(ISBLANK('B1'!A174),"",'B1'!A174)</f>
        <v/>
      </c>
      <c r="B174" s="207" t="str">
        <f>IF(ISBLANK('B1'!B174),"",'B1'!B174)</f>
        <v/>
      </c>
      <c r="C174" s="340" t="str">
        <f>IF(ISBLANK('B1'!O174),"",'B1'!O174)</f>
        <v/>
      </c>
      <c r="D174" s="261"/>
      <c r="E174" s="262"/>
      <c r="F174" s="262"/>
      <c r="G174" s="262"/>
      <c r="H174" s="262"/>
      <c r="I174" s="262"/>
      <c r="J174" s="264"/>
      <c r="K174" s="633"/>
      <c r="L174" s="265"/>
      <c r="M174" s="263"/>
      <c r="N174" s="263"/>
      <c r="O174" s="263"/>
      <c r="P174" s="263"/>
      <c r="Q174" s="264"/>
      <c r="R174" s="262"/>
      <c r="S174" s="262"/>
      <c r="T174" s="262"/>
      <c r="U174" s="265"/>
      <c r="W174" s="216">
        <f t="shared" si="17"/>
        <v>0</v>
      </c>
      <c r="X174" s="212">
        <f t="shared" si="18"/>
        <v>0</v>
      </c>
      <c r="Y174" s="212">
        <f t="shared" si="19"/>
        <v>0</v>
      </c>
      <c r="Z174" s="217">
        <f t="shared" si="20"/>
        <v>0</v>
      </c>
      <c r="AB174" s="216">
        <f t="shared" si="21"/>
        <v>0</v>
      </c>
      <c r="AC174" s="212">
        <f t="shared" si="22"/>
        <v>0</v>
      </c>
      <c r="AD174" s="212">
        <f t="shared" si="23"/>
        <v>0</v>
      </c>
      <c r="AE174" s="217">
        <f t="shared" si="24"/>
        <v>0</v>
      </c>
    </row>
    <row r="175" spans="1:31" ht="15" customHeight="1" x14ac:dyDescent="0.25">
      <c r="A175" s="204" t="str">
        <f>IF(ISBLANK('B1'!A175),"",'B1'!A175)</f>
        <v/>
      </c>
      <c r="B175" s="207" t="str">
        <f>IF(ISBLANK('B1'!B175),"",'B1'!B175)</f>
        <v/>
      </c>
      <c r="C175" s="340" t="str">
        <f>IF(ISBLANK('B1'!O175),"",'B1'!O175)</f>
        <v/>
      </c>
      <c r="D175" s="261"/>
      <c r="E175" s="262"/>
      <c r="F175" s="262"/>
      <c r="G175" s="262"/>
      <c r="H175" s="262"/>
      <c r="I175" s="262"/>
      <c r="J175" s="264"/>
      <c r="K175" s="633"/>
      <c r="L175" s="265"/>
      <c r="M175" s="263"/>
      <c r="N175" s="263"/>
      <c r="O175" s="263"/>
      <c r="P175" s="263"/>
      <c r="Q175" s="264"/>
      <c r="R175" s="262"/>
      <c r="S175" s="262"/>
      <c r="T175" s="262"/>
      <c r="U175" s="265"/>
      <c r="W175" s="216">
        <f t="shared" si="17"/>
        <v>0</v>
      </c>
      <c r="X175" s="212">
        <f t="shared" si="18"/>
        <v>0</v>
      </c>
      <c r="Y175" s="212">
        <f t="shared" si="19"/>
        <v>0</v>
      </c>
      <c r="Z175" s="217">
        <f t="shared" si="20"/>
        <v>0</v>
      </c>
      <c r="AB175" s="216">
        <f t="shared" si="21"/>
        <v>0</v>
      </c>
      <c r="AC175" s="212">
        <f t="shared" si="22"/>
        <v>0</v>
      </c>
      <c r="AD175" s="212">
        <f t="shared" si="23"/>
        <v>0</v>
      </c>
      <c r="AE175" s="217">
        <f t="shared" si="24"/>
        <v>0</v>
      </c>
    </row>
    <row r="176" spans="1:31" ht="15" customHeight="1" x14ac:dyDescent="0.25">
      <c r="A176" s="204" t="str">
        <f>IF(ISBLANK('B1'!A176),"",'B1'!A176)</f>
        <v/>
      </c>
      <c r="B176" s="207" t="str">
        <f>IF(ISBLANK('B1'!B176),"",'B1'!B176)</f>
        <v/>
      </c>
      <c r="C176" s="340" t="str">
        <f>IF(ISBLANK('B1'!O176),"",'B1'!O176)</f>
        <v/>
      </c>
      <c r="D176" s="261"/>
      <c r="E176" s="262"/>
      <c r="F176" s="262"/>
      <c r="G176" s="262"/>
      <c r="H176" s="262"/>
      <c r="I176" s="262"/>
      <c r="J176" s="264"/>
      <c r="K176" s="633"/>
      <c r="L176" s="265"/>
      <c r="M176" s="263"/>
      <c r="N176" s="263"/>
      <c r="O176" s="263"/>
      <c r="P176" s="263"/>
      <c r="Q176" s="264"/>
      <c r="R176" s="262"/>
      <c r="S176" s="262"/>
      <c r="T176" s="262"/>
      <c r="U176" s="265"/>
      <c r="W176" s="216">
        <f t="shared" si="17"/>
        <v>0</v>
      </c>
      <c r="X176" s="212">
        <f t="shared" si="18"/>
        <v>0</v>
      </c>
      <c r="Y176" s="212">
        <f t="shared" si="19"/>
        <v>0</v>
      </c>
      <c r="Z176" s="217">
        <f t="shared" si="20"/>
        <v>0</v>
      </c>
      <c r="AB176" s="216">
        <f t="shared" si="21"/>
        <v>0</v>
      </c>
      <c r="AC176" s="212">
        <f t="shared" si="22"/>
        <v>0</v>
      </c>
      <c r="AD176" s="212">
        <f t="shared" si="23"/>
        <v>0</v>
      </c>
      <c r="AE176" s="217">
        <f t="shared" si="24"/>
        <v>0</v>
      </c>
    </row>
    <row r="177" spans="1:31" ht="15" customHeight="1" x14ac:dyDescent="0.25">
      <c r="A177" s="204" t="str">
        <f>IF(ISBLANK('B1'!A177),"",'B1'!A177)</f>
        <v/>
      </c>
      <c r="B177" s="207" t="str">
        <f>IF(ISBLANK('B1'!B177),"",'B1'!B177)</f>
        <v/>
      </c>
      <c r="C177" s="340" t="str">
        <f>IF(ISBLANK('B1'!O177),"",'B1'!O177)</f>
        <v/>
      </c>
      <c r="D177" s="261"/>
      <c r="E177" s="262"/>
      <c r="F177" s="262"/>
      <c r="G177" s="262"/>
      <c r="H177" s="262"/>
      <c r="I177" s="262"/>
      <c r="J177" s="264"/>
      <c r="K177" s="633"/>
      <c r="L177" s="265"/>
      <c r="M177" s="263"/>
      <c r="N177" s="263"/>
      <c r="O177" s="263"/>
      <c r="P177" s="263"/>
      <c r="Q177" s="264"/>
      <c r="R177" s="262"/>
      <c r="S177" s="262"/>
      <c r="T177" s="262"/>
      <c r="U177" s="265"/>
      <c r="W177" s="216">
        <f t="shared" si="17"/>
        <v>0</v>
      </c>
      <c r="X177" s="212">
        <f t="shared" si="18"/>
        <v>0</v>
      </c>
      <c r="Y177" s="212">
        <f t="shared" si="19"/>
        <v>0</v>
      </c>
      <c r="Z177" s="217">
        <f t="shared" si="20"/>
        <v>0</v>
      </c>
      <c r="AB177" s="216">
        <f t="shared" si="21"/>
        <v>0</v>
      </c>
      <c r="AC177" s="212">
        <f t="shared" si="22"/>
        <v>0</v>
      </c>
      <c r="AD177" s="212">
        <f t="shared" si="23"/>
        <v>0</v>
      </c>
      <c r="AE177" s="217">
        <f t="shared" si="24"/>
        <v>0</v>
      </c>
    </row>
    <row r="178" spans="1:31" ht="15" customHeight="1" x14ac:dyDescent="0.25">
      <c r="A178" s="204" t="str">
        <f>IF(ISBLANK('B1'!A178),"",'B1'!A178)</f>
        <v/>
      </c>
      <c r="B178" s="207" t="str">
        <f>IF(ISBLANK('B1'!B178),"",'B1'!B178)</f>
        <v/>
      </c>
      <c r="C178" s="340" t="str">
        <f>IF(ISBLANK('B1'!O178),"",'B1'!O178)</f>
        <v/>
      </c>
      <c r="D178" s="261"/>
      <c r="E178" s="262"/>
      <c r="F178" s="262"/>
      <c r="G178" s="262"/>
      <c r="H178" s="262"/>
      <c r="I178" s="262"/>
      <c r="J178" s="264"/>
      <c r="K178" s="633"/>
      <c r="L178" s="265"/>
      <c r="M178" s="263"/>
      <c r="N178" s="263"/>
      <c r="O178" s="263"/>
      <c r="P178" s="263"/>
      <c r="Q178" s="264"/>
      <c r="R178" s="262"/>
      <c r="S178" s="262"/>
      <c r="T178" s="262"/>
      <c r="U178" s="265"/>
      <c r="W178" s="216">
        <f t="shared" si="17"/>
        <v>0</v>
      </c>
      <c r="X178" s="212">
        <f t="shared" si="18"/>
        <v>0</v>
      </c>
      <c r="Y178" s="212">
        <f t="shared" si="19"/>
        <v>0</v>
      </c>
      <c r="Z178" s="217">
        <f t="shared" si="20"/>
        <v>0</v>
      </c>
      <c r="AB178" s="216">
        <f t="shared" si="21"/>
        <v>0</v>
      </c>
      <c r="AC178" s="212">
        <f t="shared" si="22"/>
        <v>0</v>
      </c>
      <c r="AD178" s="212">
        <f t="shared" si="23"/>
        <v>0</v>
      </c>
      <c r="AE178" s="217">
        <f t="shared" si="24"/>
        <v>0</v>
      </c>
    </row>
    <row r="179" spans="1:31" ht="15" customHeight="1" x14ac:dyDescent="0.25">
      <c r="A179" s="204" t="str">
        <f>IF(ISBLANK('B1'!A179),"",'B1'!A179)</f>
        <v/>
      </c>
      <c r="B179" s="207" t="str">
        <f>IF(ISBLANK('B1'!B179),"",'B1'!B179)</f>
        <v/>
      </c>
      <c r="C179" s="340" t="str">
        <f>IF(ISBLANK('B1'!O179),"",'B1'!O179)</f>
        <v/>
      </c>
      <c r="D179" s="261"/>
      <c r="E179" s="262"/>
      <c r="F179" s="262"/>
      <c r="G179" s="262"/>
      <c r="H179" s="262"/>
      <c r="I179" s="262"/>
      <c r="J179" s="264"/>
      <c r="K179" s="633"/>
      <c r="L179" s="265"/>
      <c r="M179" s="263"/>
      <c r="N179" s="263"/>
      <c r="O179" s="263"/>
      <c r="P179" s="263"/>
      <c r="Q179" s="264"/>
      <c r="R179" s="262"/>
      <c r="S179" s="262"/>
      <c r="T179" s="262"/>
      <c r="U179" s="265"/>
      <c r="W179" s="216">
        <f t="shared" si="17"/>
        <v>0</v>
      </c>
      <c r="X179" s="212">
        <f t="shared" si="18"/>
        <v>0</v>
      </c>
      <c r="Y179" s="212">
        <f t="shared" si="19"/>
        <v>0</v>
      </c>
      <c r="Z179" s="217">
        <f t="shared" si="20"/>
        <v>0</v>
      </c>
      <c r="AB179" s="216">
        <f t="shared" si="21"/>
        <v>0</v>
      </c>
      <c r="AC179" s="212">
        <f t="shared" si="22"/>
        <v>0</v>
      </c>
      <c r="AD179" s="212">
        <f t="shared" si="23"/>
        <v>0</v>
      </c>
      <c r="AE179" s="217">
        <f t="shared" si="24"/>
        <v>0</v>
      </c>
    </row>
    <row r="180" spans="1:31" ht="15" customHeight="1" x14ac:dyDescent="0.25">
      <c r="A180" s="204" t="str">
        <f>IF(ISBLANK('B1'!A180),"",'B1'!A180)</f>
        <v/>
      </c>
      <c r="B180" s="207" t="str">
        <f>IF(ISBLANK('B1'!B180),"",'B1'!B180)</f>
        <v/>
      </c>
      <c r="C180" s="340" t="str">
        <f>IF(ISBLANK('B1'!O180),"",'B1'!O180)</f>
        <v/>
      </c>
      <c r="D180" s="261"/>
      <c r="E180" s="262"/>
      <c r="F180" s="262"/>
      <c r="G180" s="262"/>
      <c r="H180" s="262"/>
      <c r="I180" s="262"/>
      <c r="J180" s="264"/>
      <c r="K180" s="633"/>
      <c r="L180" s="265"/>
      <c r="M180" s="263"/>
      <c r="N180" s="263"/>
      <c r="O180" s="263"/>
      <c r="P180" s="263"/>
      <c r="Q180" s="264"/>
      <c r="R180" s="262"/>
      <c r="S180" s="262"/>
      <c r="T180" s="262"/>
      <c r="U180" s="265"/>
      <c r="W180" s="216">
        <f t="shared" si="17"/>
        <v>0</v>
      </c>
      <c r="X180" s="212">
        <f t="shared" si="18"/>
        <v>0</v>
      </c>
      <c r="Y180" s="212">
        <f t="shared" si="19"/>
        <v>0</v>
      </c>
      <c r="Z180" s="217">
        <f t="shared" si="20"/>
        <v>0</v>
      </c>
      <c r="AB180" s="216">
        <f t="shared" si="21"/>
        <v>0</v>
      </c>
      <c r="AC180" s="212">
        <f t="shared" si="22"/>
        <v>0</v>
      </c>
      <c r="AD180" s="212">
        <f t="shared" si="23"/>
        <v>0</v>
      </c>
      <c r="AE180" s="217">
        <f t="shared" si="24"/>
        <v>0</v>
      </c>
    </row>
    <row r="181" spans="1:31" ht="15" customHeight="1" x14ac:dyDescent="0.25">
      <c r="A181" s="204" t="str">
        <f>IF(ISBLANK('B1'!A181),"",'B1'!A181)</f>
        <v/>
      </c>
      <c r="B181" s="207" t="str">
        <f>IF(ISBLANK('B1'!B181),"",'B1'!B181)</f>
        <v/>
      </c>
      <c r="C181" s="340" t="str">
        <f>IF(ISBLANK('B1'!O181),"",'B1'!O181)</f>
        <v/>
      </c>
      <c r="D181" s="261"/>
      <c r="E181" s="262"/>
      <c r="F181" s="262"/>
      <c r="G181" s="262"/>
      <c r="H181" s="262"/>
      <c r="I181" s="262"/>
      <c r="J181" s="264"/>
      <c r="K181" s="633"/>
      <c r="L181" s="265"/>
      <c r="M181" s="263"/>
      <c r="N181" s="263"/>
      <c r="O181" s="263"/>
      <c r="P181" s="263"/>
      <c r="Q181" s="264"/>
      <c r="R181" s="262"/>
      <c r="S181" s="262"/>
      <c r="T181" s="262"/>
      <c r="U181" s="265"/>
      <c r="W181" s="216">
        <f t="shared" si="17"/>
        <v>0</v>
      </c>
      <c r="X181" s="212">
        <f t="shared" si="18"/>
        <v>0</v>
      </c>
      <c r="Y181" s="212">
        <f t="shared" si="19"/>
        <v>0</v>
      </c>
      <c r="Z181" s="217">
        <f t="shared" si="20"/>
        <v>0</v>
      </c>
      <c r="AB181" s="216">
        <f t="shared" si="21"/>
        <v>0</v>
      </c>
      <c r="AC181" s="212">
        <f t="shared" si="22"/>
        <v>0</v>
      </c>
      <c r="AD181" s="212">
        <f t="shared" si="23"/>
        <v>0</v>
      </c>
      <c r="AE181" s="217">
        <f t="shared" si="24"/>
        <v>0</v>
      </c>
    </row>
    <row r="182" spans="1:31" ht="15" customHeight="1" x14ac:dyDescent="0.25">
      <c r="A182" s="204" t="str">
        <f>IF(ISBLANK('B1'!A182),"",'B1'!A182)</f>
        <v/>
      </c>
      <c r="B182" s="207" t="str">
        <f>IF(ISBLANK('B1'!B182),"",'B1'!B182)</f>
        <v/>
      </c>
      <c r="C182" s="340" t="str">
        <f>IF(ISBLANK('B1'!O182),"",'B1'!O182)</f>
        <v/>
      </c>
      <c r="D182" s="261"/>
      <c r="E182" s="262"/>
      <c r="F182" s="262"/>
      <c r="G182" s="262"/>
      <c r="H182" s="262"/>
      <c r="I182" s="262"/>
      <c r="J182" s="264"/>
      <c r="K182" s="633"/>
      <c r="L182" s="265"/>
      <c r="M182" s="263"/>
      <c r="N182" s="263"/>
      <c r="O182" s="263"/>
      <c r="P182" s="263"/>
      <c r="Q182" s="264"/>
      <c r="R182" s="262"/>
      <c r="S182" s="262"/>
      <c r="T182" s="262"/>
      <c r="U182" s="265"/>
      <c r="W182" s="216">
        <f t="shared" si="17"/>
        <v>0</v>
      </c>
      <c r="X182" s="212">
        <f t="shared" si="18"/>
        <v>0</v>
      </c>
      <c r="Y182" s="212">
        <f t="shared" si="19"/>
        <v>0</v>
      </c>
      <c r="Z182" s="217">
        <f t="shared" si="20"/>
        <v>0</v>
      </c>
      <c r="AB182" s="216">
        <f t="shared" si="21"/>
        <v>0</v>
      </c>
      <c r="AC182" s="212">
        <f t="shared" si="22"/>
        <v>0</v>
      </c>
      <c r="AD182" s="212">
        <f t="shared" si="23"/>
        <v>0</v>
      </c>
      <c r="AE182" s="217">
        <f t="shared" si="24"/>
        <v>0</v>
      </c>
    </row>
    <row r="183" spans="1:31" ht="15" customHeight="1" x14ac:dyDescent="0.25">
      <c r="A183" s="204" t="str">
        <f>IF(ISBLANK('B1'!A183),"",'B1'!A183)</f>
        <v/>
      </c>
      <c r="B183" s="207" t="str">
        <f>IF(ISBLANK('B1'!B183),"",'B1'!B183)</f>
        <v/>
      </c>
      <c r="C183" s="340" t="str">
        <f>IF(ISBLANK('B1'!O183),"",'B1'!O183)</f>
        <v/>
      </c>
      <c r="D183" s="261"/>
      <c r="E183" s="262"/>
      <c r="F183" s="262"/>
      <c r="G183" s="262"/>
      <c r="H183" s="262"/>
      <c r="I183" s="262"/>
      <c r="J183" s="264"/>
      <c r="K183" s="633"/>
      <c r="L183" s="265"/>
      <c r="M183" s="263"/>
      <c r="N183" s="263"/>
      <c r="O183" s="263"/>
      <c r="P183" s="263"/>
      <c r="Q183" s="264"/>
      <c r="R183" s="262"/>
      <c r="S183" s="262"/>
      <c r="T183" s="262"/>
      <c r="U183" s="265"/>
      <c r="W183" s="216">
        <f t="shared" si="17"/>
        <v>0</v>
      </c>
      <c r="X183" s="212">
        <f t="shared" si="18"/>
        <v>0</v>
      </c>
      <c r="Y183" s="212">
        <f t="shared" si="19"/>
        <v>0</v>
      </c>
      <c r="Z183" s="217">
        <f t="shared" si="20"/>
        <v>0</v>
      </c>
      <c r="AB183" s="216">
        <f t="shared" si="21"/>
        <v>0</v>
      </c>
      <c r="AC183" s="212">
        <f t="shared" si="22"/>
        <v>0</v>
      </c>
      <c r="AD183" s="212">
        <f t="shared" si="23"/>
        <v>0</v>
      </c>
      <c r="AE183" s="217">
        <f t="shared" si="24"/>
        <v>0</v>
      </c>
    </row>
    <row r="184" spans="1:31" ht="15" customHeight="1" x14ac:dyDescent="0.25">
      <c r="A184" s="204" t="str">
        <f>IF(ISBLANK('B1'!A184),"",'B1'!A184)</f>
        <v/>
      </c>
      <c r="B184" s="207" t="str">
        <f>IF(ISBLANK('B1'!B184),"",'B1'!B184)</f>
        <v/>
      </c>
      <c r="C184" s="340" t="str">
        <f>IF(ISBLANK('B1'!O184),"",'B1'!O184)</f>
        <v/>
      </c>
      <c r="D184" s="261"/>
      <c r="E184" s="262"/>
      <c r="F184" s="262"/>
      <c r="G184" s="262"/>
      <c r="H184" s="262"/>
      <c r="I184" s="262"/>
      <c r="J184" s="264"/>
      <c r="K184" s="633"/>
      <c r="L184" s="265"/>
      <c r="M184" s="263"/>
      <c r="N184" s="263"/>
      <c r="O184" s="263"/>
      <c r="P184" s="263"/>
      <c r="Q184" s="264"/>
      <c r="R184" s="262"/>
      <c r="S184" s="262"/>
      <c r="T184" s="262"/>
      <c r="U184" s="265"/>
      <c r="W184" s="216">
        <f t="shared" si="17"/>
        <v>0</v>
      </c>
      <c r="X184" s="212">
        <f t="shared" si="18"/>
        <v>0</v>
      </c>
      <c r="Y184" s="212">
        <f t="shared" si="19"/>
        <v>0</v>
      </c>
      <c r="Z184" s="217">
        <f t="shared" si="20"/>
        <v>0</v>
      </c>
      <c r="AB184" s="216">
        <f t="shared" si="21"/>
        <v>0</v>
      </c>
      <c r="AC184" s="212">
        <f t="shared" si="22"/>
        <v>0</v>
      </c>
      <c r="AD184" s="212">
        <f t="shared" si="23"/>
        <v>0</v>
      </c>
      <c r="AE184" s="217">
        <f t="shared" si="24"/>
        <v>0</v>
      </c>
    </row>
    <row r="185" spans="1:31" ht="15" customHeight="1" x14ac:dyDescent="0.25">
      <c r="A185" s="204" t="str">
        <f>IF(ISBLANK('B1'!A185),"",'B1'!A185)</f>
        <v/>
      </c>
      <c r="B185" s="207" t="str">
        <f>IF(ISBLANK('B1'!B185),"",'B1'!B185)</f>
        <v/>
      </c>
      <c r="C185" s="340" t="str">
        <f>IF(ISBLANK('B1'!O185),"",'B1'!O185)</f>
        <v/>
      </c>
      <c r="D185" s="261"/>
      <c r="E185" s="262"/>
      <c r="F185" s="262"/>
      <c r="G185" s="262"/>
      <c r="H185" s="262"/>
      <c r="I185" s="262"/>
      <c r="J185" s="264"/>
      <c r="K185" s="633"/>
      <c r="L185" s="265"/>
      <c r="M185" s="263"/>
      <c r="N185" s="263"/>
      <c r="O185" s="263"/>
      <c r="P185" s="263"/>
      <c r="Q185" s="264"/>
      <c r="R185" s="262"/>
      <c r="S185" s="262"/>
      <c r="T185" s="262"/>
      <c r="U185" s="265"/>
      <c r="W185" s="216">
        <f t="shared" si="17"/>
        <v>0</v>
      </c>
      <c r="X185" s="212">
        <f t="shared" si="18"/>
        <v>0</v>
      </c>
      <c r="Y185" s="212">
        <f t="shared" si="19"/>
        <v>0</v>
      </c>
      <c r="Z185" s="217">
        <f t="shared" si="20"/>
        <v>0</v>
      </c>
      <c r="AB185" s="216">
        <f t="shared" si="21"/>
        <v>0</v>
      </c>
      <c r="AC185" s="212">
        <f t="shared" si="22"/>
        <v>0</v>
      </c>
      <c r="AD185" s="212">
        <f t="shared" si="23"/>
        <v>0</v>
      </c>
      <c r="AE185" s="217">
        <f t="shared" si="24"/>
        <v>0</v>
      </c>
    </row>
    <row r="186" spans="1:31" ht="15" customHeight="1" x14ac:dyDescent="0.25">
      <c r="A186" s="204" t="str">
        <f>IF(ISBLANK('B1'!A186),"",'B1'!A186)</f>
        <v/>
      </c>
      <c r="B186" s="207" t="str">
        <f>IF(ISBLANK('B1'!B186),"",'B1'!B186)</f>
        <v/>
      </c>
      <c r="C186" s="340" t="str">
        <f>IF(ISBLANK('B1'!O186),"",'B1'!O186)</f>
        <v/>
      </c>
      <c r="D186" s="261"/>
      <c r="E186" s="262"/>
      <c r="F186" s="262"/>
      <c r="G186" s="262"/>
      <c r="H186" s="262"/>
      <c r="I186" s="262"/>
      <c r="J186" s="264"/>
      <c r="K186" s="633"/>
      <c r="L186" s="265"/>
      <c r="M186" s="263"/>
      <c r="N186" s="263"/>
      <c r="O186" s="263"/>
      <c r="P186" s="263"/>
      <c r="Q186" s="264"/>
      <c r="R186" s="262"/>
      <c r="S186" s="262"/>
      <c r="T186" s="262"/>
      <c r="U186" s="265"/>
      <c r="W186" s="216">
        <f t="shared" si="17"/>
        <v>0</v>
      </c>
      <c r="X186" s="212">
        <f t="shared" si="18"/>
        <v>0</v>
      </c>
      <c r="Y186" s="212">
        <f t="shared" si="19"/>
        <v>0</v>
      </c>
      <c r="Z186" s="217">
        <f t="shared" si="20"/>
        <v>0</v>
      </c>
      <c r="AB186" s="216">
        <f t="shared" si="21"/>
        <v>0</v>
      </c>
      <c r="AC186" s="212">
        <f t="shared" si="22"/>
        <v>0</v>
      </c>
      <c r="AD186" s="212">
        <f t="shared" si="23"/>
        <v>0</v>
      </c>
      <c r="AE186" s="217">
        <f t="shared" si="24"/>
        <v>0</v>
      </c>
    </row>
    <row r="187" spans="1:31" ht="15" customHeight="1" x14ac:dyDescent="0.25">
      <c r="A187" s="204" t="str">
        <f>IF(ISBLANK('B1'!A187),"",'B1'!A187)</f>
        <v/>
      </c>
      <c r="B187" s="207" t="str">
        <f>IF(ISBLANK('B1'!B187),"",'B1'!B187)</f>
        <v/>
      </c>
      <c r="C187" s="340" t="str">
        <f>IF(ISBLANK('B1'!O187),"",'B1'!O187)</f>
        <v/>
      </c>
      <c r="D187" s="261"/>
      <c r="E187" s="262"/>
      <c r="F187" s="262"/>
      <c r="G187" s="262"/>
      <c r="H187" s="262"/>
      <c r="I187" s="262"/>
      <c r="J187" s="264"/>
      <c r="K187" s="633"/>
      <c r="L187" s="265"/>
      <c r="M187" s="263"/>
      <c r="N187" s="263"/>
      <c r="O187" s="263"/>
      <c r="P187" s="263"/>
      <c r="Q187" s="264"/>
      <c r="R187" s="262"/>
      <c r="S187" s="262"/>
      <c r="T187" s="262"/>
      <c r="U187" s="265"/>
      <c r="W187" s="216">
        <f t="shared" si="17"/>
        <v>0</v>
      </c>
      <c r="X187" s="212">
        <f t="shared" si="18"/>
        <v>0</v>
      </c>
      <c r="Y187" s="212">
        <f t="shared" si="19"/>
        <v>0</v>
      </c>
      <c r="Z187" s="217">
        <f t="shared" si="20"/>
        <v>0</v>
      </c>
      <c r="AB187" s="216">
        <f t="shared" si="21"/>
        <v>0</v>
      </c>
      <c r="AC187" s="212">
        <f t="shared" si="22"/>
        <v>0</v>
      </c>
      <c r="AD187" s="212">
        <f t="shared" si="23"/>
        <v>0</v>
      </c>
      <c r="AE187" s="217">
        <f t="shared" si="24"/>
        <v>0</v>
      </c>
    </row>
    <row r="188" spans="1:31" ht="15" customHeight="1" x14ac:dyDescent="0.25">
      <c r="A188" s="204" t="str">
        <f>IF(ISBLANK('B1'!A188),"",'B1'!A188)</f>
        <v/>
      </c>
      <c r="B188" s="207" t="str">
        <f>IF(ISBLANK('B1'!B188),"",'B1'!B188)</f>
        <v/>
      </c>
      <c r="C188" s="340" t="str">
        <f>IF(ISBLANK('B1'!O188),"",'B1'!O188)</f>
        <v/>
      </c>
      <c r="D188" s="261"/>
      <c r="E188" s="262"/>
      <c r="F188" s="262"/>
      <c r="G188" s="262"/>
      <c r="H188" s="262"/>
      <c r="I188" s="262"/>
      <c r="J188" s="264"/>
      <c r="K188" s="633"/>
      <c r="L188" s="265"/>
      <c r="M188" s="263"/>
      <c r="N188" s="263"/>
      <c r="O188" s="263"/>
      <c r="P188" s="263"/>
      <c r="Q188" s="264"/>
      <c r="R188" s="262"/>
      <c r="S188" s="262"/>
      <c r="T188" s="262"/>
      <c r="U188" s="265"/>
      <c r="W188" s="216">
        <f t="shared" si="17"/>
        <v>0</v>
      </c>
      <c r="X188" s="212">
        <f t="shared" si="18"/>
        <v>0</v>
      </c>
      <c r="Y188" s="212">
        <f t="shared" si="19"/>
        <v>0</v>
      </c>
      <c r="Z188" s="217">
        <f t="shared" si="20"/>
        <v>0</v>
      </c>
      <c r="AB188" s="216">
        <f t="shared" si="21"/>
        <v>0</v>
      </c>
      <c r="AC188" s="212">
        <f t="shared" si="22"/>
        <v>0</v>
      </c>
      <c r="AD188" s="212">
        <f t="shared" si="23"/>
        <v>0</v>
      </c>
      <c r="AE188" s="217">
        <f t="shared" si="24"/>
        <v>0</v>
      </c>
    </row>
    <row r="189" spans="1:31" ht="15" customHeight="1" x14ac:dyDescent="0.25">
      <c r="A189" s="204" t="str">
        <f>IF(ISBLANK('B1'!A189),"",'B1'!A189)</f>
        <v/>
      </c>
      <c r="B189" s="207" t="str">
        <f>IF(ISBLANK('B1'!B189),"",'B1'!B189)</f>
        <v/>
      </c>
      <c r="C189" s="340" t="str">
        <f>IF(ISBLANK('B1'!O189),"",'B1'!O189)</f>
        <v/>
      </c>
      <c r="D189" s="261"/>
      <c r="E189" s="262"/>
      <c r="F189" s="262"/>
      <c r="G189" s="262"/>
      <c r="H189" s="262"/>
      <c r="I189" s="262"/>
      <c r="J189" s="264"/>
      <c r="K189" s="633"/>
      <c r="L189" s="265"/>
      <c r="M189" s="263"/>
      <c r="N189" s="263"/>
      <c r="O189" s="263"/>
      <c r="P189" s="263"/>
      <c r="Q189" s="264"/>
      <c r="R189" s="262"/>
      <c r="S189" s="262"/>
      <c r="T189" s="262"/>
      <c r="U189" s="265"/>
      <c r="W189" s="216">
        <f t="shared" si="17"/>
        <v>0</v>
      </c>
      <c r="X189" s="212">
        <f t="shared" si="18"/>
        <v>0</v>
      </c>
      <c r="Y189" s="212">
        <f t="shared" si="19"/>
        <v>0</v>
      </c>
      <c r="Z189" s="217">
        <f t="shared" si="20"/>
        <v>0</v>
      </c>
      <c r="AB189" s="216">
        <f t="shared" si="21"/>
        <v>0</v>
      </c>
      <c r="AC189" s="212">
        <f t="shared" si="22"/>
        <v>0</v>
      </c>
      <c r="AD189" s="212">
        <f t="shared" si="23"/>
        <v>0</v>
      </c>
      <c r="AE189" s="217">
        <f t="shared" si="24"/>
        <v>0</v>
      </c>
    </row>
    <row r="190" spans="1:31" ht="15" customHeight="1" x14ac:dyDescent="0.25">
      <c r="A190" s="204" t="str">
        <f>IF(ISBLANK('B1'!A190),"",'B1'!A190)</f>
        <v/>
      </c>
      <c r="B190" s="207" t="str">
        <f>IF(ISBLANK('B1'!B190),"",'B1'!B190)</f>
        <v/>
      </c>
      <c r="C190" s="340" t="str">
        <f>IF(ISBLANK('B1'!O190),"",'B1'!O190)</f>
        <v/>
      </c>
      <c r="D190" s="261"/>
      <c r="E190" s="262"/>
      <c r="F190" s="262"/>
      <c r="G190" s="262"/>
      <c r="H190" s="262"/>
      <c r="I190" s="262"/>
      <c r="J190" s="264"/>
      <c r="K190" s="633"/>
      <c r="L190" s="265"/>
      <c r="M190" s="263"/>
      <c r="N190" s="263"/>
      <c r="O190" s="263"/>
      <c r="P190" s="263"/>
      <c r="Q190" s="264"/>
      <c r="R190" s="262"/>
      <c r="S190" s="262"/>
      <c r="T190" s="262"/>
      <c r="U190" s="265"/>
      <c r="W190" s="216">
        <f t="shared" si="17"/>
        <v>0</v>
      </c>
      <c r="X190" s="212">
        <f t="shared" si="18"/>
        <v>0</v>
      </c>
      <c r="Y190" s="212">
        <f t="shared" si="19"/>
        <v>0</v>
      </c>
      <c r="Z190" s="217">
        <f t="shared" si="20"/>
        <v>0</v>
      </c>
      <c r="AB190" s="216">
        <f t="shared" si="21"/>
        <v>0</v>
      </c>
      <c r="AC190" s="212">
        <f t="shared" si="22"/>
        <v>0</v>
      </c>
      <c r="AD190" s="212">
        <f t="shared" si="23"/>
        <v>0</v>
      </c>
      <c r="AE190" s="217">
        <f t="shared" si="24"/>
        <v>0</v>
      </c>
    </row>
    <row r="191" spans="1:31" ht="15" customHeight="1" x14ac:dyDescent="0.25">
      <c r="A191" s="204" t="str">
        <f>IF(ISBLANK('B1'!A191),"",'B1'!A191)</f>
        <v/>
      </c>
      <c r="B191" s="207" t="str">
        <f>IF(ISBLANK('B1'!B191),"",'B1'!B191)</f>
        <v/>
      </c>
      <c r="C191" s="340" t="str">
        <f>IF(ISBLANK('B1'!O191),"",'B1'!O191)</f>
        <v/>
      </c>
      <c r="D191" s="261"/>
      <c r="E191" s="262"/>
      <c r="F191" s="262"/>
      <c r="G191" s="262"/>
      <c r="H191" s="262"/>
      <c r="I191" s="262"/>
      <c r="J191" s="264"/>
      <c r="K191" s="633"/>
      <c r="L191" s="265"/>
      <c r="M191" s="263"/>
      <c r="N191" s="263"/>
      <c r="O191" s="263"/>
      <c r="P191" s="263"/>
      <c r="Q191" s="264"/>
      <c r="R191" s="262"/>
      <c r="S191" s="262"/>
      <c r="T191" s="262"/>
      <c r="U191" s="265"/>
      <c r="W191" s="216">
        <f t="shared" si="17"/>
        <v>0</v>
      </c>
      <c r="X191" s="212">
        <f t="shared" si="18"/>
        <v>0</v>
      </c>
      <c r="Y191" s="212">
        <f t="shared" si="19"/>
        <v>0</v>
      </c>
      <c r="Z191" s="217">
        <f t="shared" si="20"/>
        <v>0</v>
      </c>
      <c r="AB191" s="216">
        <f t="shared" si="21"/>
        <v>0</v>
      </c>
      <c r="AC191" s="212">
        <f t="shared" si="22"/>
        <v>0</v>
      </c>
      <c r="AD191" s="212">
        <f t="shared" si="23"/>
        <v>0</v>
      </c>
      <c r="AE191" s="217">
        <f t="shared" si="24"/>
        <v>0</v>
      </c>
    </row>
    <row r="192" spans="1:31" ht="15" customHeight="1" x14ac:dyDescent="0.25">
      <c r="A192" s="204" t="str">
        <f>IF(ISBLANK('B1'!A192),"",'B1'!A192)</f>
        <v/>
      </c>
      <c r="B192" s="207" t="str">
        <f>IF(ISBLANK('B1'!B192),"",'B1'!B192)</f>
        <v/>
      </c>
      <c r="C192" s="340" t="str">
        <f>IF(ISBLANK('B1'!O192),"",'B1'!O192)</f>
        <v/>
      </c>
      <c r="D192" s="261"/>
      <c r="E192" s="262"/>
      <c r="F192" s="262"/>
      <c r="G192" s="262"/>
      <c r="H192" s="262"/>
      <c r="I192" s="262"/>
      <c r="J192" s="264"/>
      <c r="K192" s="633"/>
      <c r="L192" s="265"/>
      <c r="M192" s="263"/>
      <c r="N192" s="263"/>
      <c r="O192" s="263"/>
      <c r="P192" s="263"/>
      <c r="Q192" s="264"/>
      <c r="R192" s="262"/>
      <c r="S192" s="262"/>
      <c r="T192" s="262"/>
      <c r="U192" s="265"/>
      <c r="W192" s="216">
        <f t="shared" si="17"/>
        <v>0</v>
      </c>
      <c r="X192" s="212">
        <f t="shared" si="18"/>
        <v>0</v>
      </c>
      <c r="Y192" s="212">
        <f t="shared" si="19"/>
        <v>0</v>
      </c>
      <c r="Z192" s="217">
        <f t="shared" si="20"/>
        <v>0</v>
      </c>
      <c r="AB192" s="216">
        <f t="shared" si="21"/>
        <v>0</v>
      </c>
      <c r="AC192" s="212">
        <f t="shared" si="22"/>
        <v>0</v>
      </c>
      <c r="AD192" s="212">
        <f t="shared" si="23"/>
        <v>0</v>
      </c>
      <c r="AE192" s="217">
        <f t="shared" si="24"/>
        <v>0</v>
      </c>
    </row>
    <row r="193" spans="1:31" ht="15" customHeight="1" x14ac:dyDescent="0.25">
      <c r="A193" s="204" t="str">
        <f>IF(ISBLANK('B1'!A193),"",'B1'!A193)</f>
        <v/>
      </c>
      <c r="B193" s="207" t="str">
        <f>IF(ISBLANK('B1'!B193),"",'B1'!B193)</f>
        <v/>
      </c>
      <c r="C193" s="340" t="str">
        <f>IF(ISBLANK('B1'!O193),"",'B1'!O193)</f>
        <v/>
      </c>
      <c r="D193" s="261"/>
      <c r="E193" s="262"/>
      <c r="F193" s="262"/>
      <c r="G193" s="262"/>
      <c r="H193" s="262"/>
      <c r="I193" s="262"/>
      <c r="J193" s="264"/>
      <c r="K193" s="633"/>
      <c r="L193" s="265"/>
      <c r="M193" s="263"/>
      <c r="N193" s="263"/>
      <c r="O193" s="263"/>
      <c r="P193" s="263"/>
      <c r="Q193" s="264"/>
      <c r="R193" s="262"/>
      <c r="S193" s="262"/>
      <c r="T193" s="262"/>
      <c r="U193" s="265"/>
      <c r="W193" s="216">
        <f t="shared" si="17"/>
        <v>0</v>
      </c>
      <c r="X193" s="212">
        <f t="shared" si="18"/>
        <v>0</v>
      </c>
      <c r="Y193" s="212">
        <f t="shared" si="19"/>
        <v>0</v>
      </c>
      <c r="Z193" s="217">
        <f t="shared" si="20"/>
        <v>0</v>
      </c>
      <c r="AB193" s="216">
        <f t="shared" si="21"/>
        <v>0</v>
      </c>
      <c r="AC193" s="212">
        <f t="shared" si="22"/>
        <v>0</v>
      </c>
      <c r="AD193" s="212">
        <f t="shared" si="23"/>
        <v>0</v>
      </c>
      <c r="AE193" s="217">
        <f t="shared" si="24"/>
        <v>0</v>
      </c>
    </row>
    <row r="194" spans="1:31" ht="15" customHeight="1" x14ac:dyDescent="0.25">
      <c r="A194" s="204" t="str">
        <f>IF(ISBLANK('B1'!A194),"",'B1'!A194)</f>
        <v/>
      </c>
      <c r="B194" s="207" t="str">
        <f>IF(ISBLANK('B1'!B194),"",'B1'!B194)</f>
        <v/>
      </c>
      <c r="C194" s="340" t="str">
        <f>IF(ISBLANK('B1'!O194),"",'B1'!O194)</f>
        <v/>
      </c>
      <c r="D194" s="261"/>
      <c r="E194" s="262"/>
      <c r="F194" s="262"/>
      <c r="G194" s="262"/>
      <c r="H194" s="262"/>
      <c r="I194" s="262"/>
      <c r="J194" s="264"/>
      <c r="K194" s="633"/>
      <c r="L194" s="265"/>
      <c r="M194" s="263"/>
      <c r="N194" s="263"/>
      <c r="O194" s="263"/>
      <c r="P194" s="263"/>
      <c r="Q194" s="264"/>
      <c r="R194" s="262"/>
      <c r="S194" s="262"/>
      <c r="T194" s="262"/>
      <c r="U194" s="265"/>
      <c r="W194" s="216">
        <f t="shared" si="17"/>
        <v>0</v>
      </c>
      <c r="X194" s="212">
        <f t="shared" si="18"/>
        <v>0</v>
      </c>
      <c r="Y194" s="212">
        <f t="shared" si="19"/>
        <v>0</v>
      </c>
      <c r="Z194" s="217">
        <f t="shared" si="20"/>
        <v>0</v>
      </c>
      <c r="AB194" s="216">
        <f t="shared" si="21"/>
        <v>0</v>
      </c>
      <c r="AC194" s="212">
        <f t="shared" si="22"/>
        <v>0</v>
      </c>
      <c r="AD194" s="212">
        <f t="shared" si="23"/>
        <v>0</v>
      </c>
      <c r="AE194" s="217">
        <f t="shared" si="24"/>
        <v>0</v>
      </c>
    </row>
    <row r="195" spans="1:31" ht="15" customHeight="1" x14ac:dyDescent="0.25">
      <c r="A195" s="204" t="str">
        <f>IF(ISBLANK('B1'!A195),"",'B1'!A195)</f>
        <v/>
      </c>
      <c r="B195" s="207" t="str">
        <f>IF(ISBLANK('B1'!B195),"",'B1'!B195)</f>
        <v/>
      </c>
      <c r="C195" s="340" t="str">
        <f>IF(ISBLANK('B1'!O195),"",'B1'!O195)</f>
        <v/>
      </c>
      <c r="D195" s="261"/>
      <c r="E195" s="262"/>
      <c r="F195" s="262"/>
      <c r="G195" s="262"/>
      <c r="H195" s="262"/>
      <c r="I195" s="262"/>
      <c r="J195" s="264"/>
      <c r="K195" s="633"/>
      <c r="L195" s="265"/>
      <c r="M195" s="263"/>
      <c r="N195" s="263"/>
      <c r="O195" s="263"/>
      <c r="P195" s="263"/>
      <c r="Q195" s="264"/>
      <c r="R195" s="262"/>
      <c r="S195" s="262"/>
      <c r="T195" s="262"/>
      <c r="U195" s="265"/>
      <c r="W195" s="216">
        <f t="shared" si="17"/>
        <v>0</v>
      </c>
      <c r="X195" s="212">
        <f t="shared" si="18"/>
        <v>0</v>
      </c>
      <c r="Y195" s="212">
        <f t="shared" si="19"/>
        <v>0</v>
      </c>
      <c r="Z195" s="217">
        <f t="shared" si="20"/>
        <v>0</v>
      </c>
      <c r="AB195" s="216">
        <f t="shared" si="21"/>
        <v>0</v>
      </c>
      <c r="AC195" s="212">
        <f t="shared" si="22"/>
        <v>0</v>
      </c>
      <c r="AD195" s="212">
        <f t="shared" si="23"/>
        <v>0</v>
      </c>
      <c r="AE195" s="217">
        <f t="shared" si="24"/>
        <v>0</v>
      </c>
    </row>
    <row r="196" spans="1:31" ht="15" customHeight="1" thickBot="1" x14ac:dyDescent="0.3">
      <c r="A196" s="205" t="str">
        <f>IF(ISBLANK('B1'!A196),"",'B1'!A196)</f>
        <v/>
      </c>
      <c r="B196" s="208" t="str">
        <f>IF(ISBLANK('B1'!B196),"",'B1'!B196)</f>
        <v/>
      </c>
      <c r="C196" s="341" t="str">
        <f>IF(ISBLANK('B1'!O196),"",'B1'!O196)</f>
        <v/>
      </c>
      <c r="D196" s="267"/>
      <c r="E196" s="268"/>
      <c r="F196" s="268"/>
      <c r="G196" s="268"/>
      <c r="H196" s="268"/>
      <c r="I196" s="268"/>
      <c r="J196" s="270"/>
      <c r="K196" s="634"/>
      <c r="L196" s="271"/>
      <c r="M196" s="269"/>
      <c r="N196" s="269"/>
      <c r="O196" s="269"/>
      <c r="P196" s="269"/>
      <c r="Q196" s="270"/>
      <c r="R196" s="268"/>
      <c r="S196" s="268"/>
      <c r="T196" s="268"/>
      <c r="U196" s="271"/>
      <c r="W196" s="218">
        <f t="shared" si="17"/>
        <v>0</v>
      </c>
      <c r="X196" s="219">
        <f t="shared" si="18"/>
        <v>0</v>
      </c>
      <c r="Y196" s="219">
        <f t="shared" si="19"/>
        <v>0</v>
      </c>
      <c r="Z196" s="220">
        <f t="shared" si="20"/>
        <v>0</v>
      </c>
      <c r="AB196" s="218">
        <f t="shared" si="21"/>
        <v>0</v>
      </c>
      <c r="AC196" s="219">
        <f t="shared" si="22"/>
        <v>0</v>
      </c>
      <c r="AD196" s="219">
        <f t="shared" si="23"/>
        <v>0</v>
      </c>
      <c r="AE196" s="220">
        <f t="shared" si="24"/>
        <v>0</v>
      </c>
    </row>
  </sheetData>
  <sheetProtection algorithmName="SHA-512" hashValue="ubQek97qIYMQUc34p8Z5rmanlVOOEHgHJ2pnL6bQEDdtHkloRWB9hiyITHJ/crxZ0fhkGLGiZqxYVp/u2Gidsg==" saltValue="Gl/l1+AmvRdsW4RZYwQSFA==" spinCount="100000" sheet="1" objects="1" scenarios="1"/>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17" priority="4">
      <formula>IF($AB17=0,FALSE,TRUE)</formula>
    </cfRule>
  </conditionalFormatting>
  <conditionalFormatting sqref="J17:L196">
    <cfRule type="expression" dxfId="16" priority="3">
      <formula>IF($AC17=0,FALSE,TRUE)</formula>
    </cfRule>
  </conditionalFormatting>
  <conditionalFormatting sqref="M17:P196">
    <cfRule type="expression" dxfId="15" priority="2">
      <formula>IF($AD17=0,FALSE,TRUE)</formula>
    </cfRule>
  </conditionalFormatting>
  <conditionalFormatting sqref="Q17:U196">
    <cfRule type="expression" dxfId="14"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100-000000000000}">
      <formula1>0</formula1>
    </dataValidation>
  </dataValidations>
  <pageMargins left="0.7" right="0.7" top="0.75" bottom="0.75" header="0.3" footer="0.3"/>
  <pageSetup paperSize="5" scale="66" fitToHeight="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AE196"/>
  <sheetViews>
    <sheetView zoomScaleNormal="100" workbookViewId="0">
      <selection activeCell="A33" sqref="A33"/>
    </sheetView>
  </sheetViews>
  <sheetFormatPr defaultColWidth="9.140625" defaultRowHeight="15" x14ac:dyDescent="0.25"/>
  <cols>
    <col min="1" max="1" width="40.7109375" style="46" customWidth="1"/>
    <col min="2" max="3" width="13.7109375" style="46" customWidth="1"/>
    <col min="4" max="21" width="9.7109375" style="46" customWidth="1"/>
    <col min="22" max="22" width="9.140625" style="46"/>
    <col min="23" max="26" width="10.7109375" style="46" hidden="1" customWidth="1"/>
    <col min="27" max="27" width="2.85546875" style="46" hidden="1" customWidth="1"/>
    <col min="28" max="31" width="10.7109375" style="46" hidden="1" customWidth="1"/>
    <col min="32" max="16384" width="9.140625" style="46"/>
  </cols>
  <sheetData>
    <row r="1" spans="1:31" s="44" customFormat="1" ht="14.45" customHeight="1" x14ac:dyDescent="0.25"/>
    <row r="2" spans="1:31" s="44" customFormat="1" ht="14.45" customHeight="1" x14ac:dyDescent="0.25"/>
    <row r="3" spans="1:31" s="44" customFormat="1" ht="14.45" customHeight="1" x14ac:dyDescent="0.25"/>
    <row r="4" spans="1:31" s="44" customFormat="1" ht="14.45" customHeight="1" x14ac:dyDescent="0.25"/>
    <row r="5" spans="1:31" s="44" customFormat="1" ht="14.45" customHeight="1" x14ac:dyDescent="0.25"/>
    <row r="6" spans="1:31" s="44" customFormat="1" ht="14.45" customHeight="1" x14ac:dyDescent="0.25"/>
    <row r="7" spans="1:31" s="44" customFormat="1" ht="14.45" hidden="1" customHeight="1" x14ac:dyDescent="0.25"/>
    <row r="8" spans="1:31" s="44" customFormat="1" ht="14.45" hidden="1" customHeight="1" x14ac:dyDescent="0.25"/>
    <row r="9" spans="1:31" ht="18.75" x14ac:dyDescent="0.25">
      <c r="A9" s="1073" t="s">
        <v>326</v>
      </c>
      <c r="B9" s="1073"/>
      <c r="C9" s="1073"/>
      <c r="D9" s="45"/>
      <c r="E9" s="45"/>
      <c r="F9" s="45"/>
      <c r="G9" s="45"/>
      <c r="H9" s="45"/>
      <c r="I9" s="45"/>
      <c r="J9" s="45"/>
      <c r="K9" s="45"/>
      <c r="L9" s="45"/>
      <c r="M9" s="45"/>
      <c r="N9" s="45"/>
      <c r="O9" s="45"/>
      <c r="P9" s="45"/>
      <c r="Q9" s="45"/>
      <c r="R9" s="45"/>
      <c r="S9" s="45"/>
      <c r="T9" s="45"/>
      <c r="U9" s="45"/>
    </row>
    <row r="10" spans="1:31" ht="18.75" x14ac:dyDescent="0.25">
      <c r="A10" s="1073" t="s">
        <v>314</v>
      </c>
      <c r="B10" s="1073"/>
      <c r="C10" s="1073"/>
      <c r="D10" s="45"/>
      <c r="E10" s="45"/>
      <c r="F10" s="45"/>
      <c r="G10" s="45"/>
      <c r="H10" s="45"/>
      <c r="I10" s="45"/>
      <c r="J10" s="45"/>
      <c r="K10" s="45"/>
      <c r="L10" s="45"/>
      <c r="M10" s="45"/>
      <c r="N10" s="45"/>
      <c r="O10" s="45"/>
      <c r="P10" s="45"/>
      <c r="Q10" s="45"/>
      <c r="R10" s="45"/>
      <c r="S10" s="45"/>
      <c r="T10" s="45"/>
      <c r="U10" s="45"/>
    </row>
    <row r="11" spans="1:31" ht="15.75" thickBot="1" x14ac:dyDescent="0.3">
      <c r="A11" s="45"/>
      <c r="B11" s="45"/>
      <c r="C11" s="45"/>
      <c r="D11" s="45"/>
      <c r="E11" s="45"/>
      <c r="F11" s="45"/>
      <c r="G11" s="45"/>
      <c r="H11" s="45"/>
      <c r="I11" s="45"/>
      <c r="J11" s="45"/>
      <c r="K11" s="45"/>
      <c r="L11" s="45"/>
      <c r="M11" s="45"/>
      <c r="N11" s="45"/>
      <c r="O11" s="45"/>
      <c r="P11" s="45"/>
      <c r="Q11" s="45"/>
      <c r="R11" s="45"/>
      <c r="S11" s="45"/>
      <c r="T11" s="45"/>
      <c r="U11" s="45"/>
    </row>
    <row r="12" spans="1:31" ht="45.75" customHeight="1" thickBot="1" x14ac:dyDescent="0.3">
      <c r="A12" s="1208" t="s">
        <v>298</v>
      </c>
      <c r="B12" s="1096" t="s">
        <v>218</v>
      </c>
      <c r="C12" s="1205" t="s">
        <v>324</v>
      </c>
      <c r="D12" s="1199" t="s">
        <v>695</v>
      </c>
      <c r="E12" s="1200"/>
      <c r="F12" s="1200"/>
      <c r="G12" s="1200"/>
      <c r="H12" s="1200"/>
      <c r="I12" s="1200"/>
      <c r="J12" s="1200"/>
      <c r="K12" s="1200"/>
      <c r="L12" s="1200"/>
      <c r="M12" s="1200"/>
      <c r="N12" s="1200"/>
      <c r="O12" s="1200"/>
      <c r="P12" s="1200"/>
      <c r="Q12" s="1200"/>
      <c r="R12" s="1200"/>
      <c r="S12" s="1200"/>
      <c r="T12" s="1200"/>
      <c r="U12" s="1201"/>
    </row>
    <row r="13" spans="1:31" ht="15.75" customHeight="1" x14ac:dyDescent="0.25">
      <c r="A13" s="1209"/>
      <c r="B13" s="1097"/>
      <c r="C13" s="1206"/>
      <c r="D13" s="1202" t="s">
        <v>310</v>
      </c>
      <c r="E13" s="1203"/>
      <c r="F13" s="1203"/>
      <c r="G13" s="1203"/>
      <c r="H13" s="1203"/>
      <c r="I13" s="1204"/>
      <c r="J13" s="1202" t="s">
        <v>180</v>
      </c>
      <c r="K13" s="1203"/>
      <c r="L13" s="1204"/>
      <c r="M13" s="1202" t="s">
        <v>309</v>
      </c>
      <c r="N13" s="1203"/>
      <c r="O13" s="1203"/>
      <c r="P13" s="1204"/>
      <c r="Q13" s="1196" t="s">
        <v>311</v>
      </c>
      <c r="R13" s="1197"/>
      <c r="S13" s="1197"/>
      <c r="T13" s="1197"/>
      <c r="U13" s="1198"/>
    </row>
    <row r="14" spans="1:31" ht="51.75" customHeight="1" thickBot="1" x14ac:dyDescent="0.3">
      <c r="A14" s="1209"/>
      <c r="B14" s="1097"/>
      <c r="C14" s="1206"/>
      <c r="D14" s="86" t="s">
        <v>299</v>
      </c>
      <c r="E14" s="87" t="s">
        <v>300</v>
      </c>
      <c r="F14" s="84" t="s">
        <v>301</v>
      </c>
      <c r="G14" s="84" t="s">
        <v>302</v>
      </c>
      <c r="H14" s="88" t="s">
        <v>303</v>
      </c>
      <c r="I14" s="104" t="s">
        <v>304</v>
      </c>
      <c r="J14" s="196" t="s">
        <v>182</v>
      </c>
      <c r="K14" s="631" t="s">
        <v>181</v>
      </c>
      <c r="L14" s="83" t="s">
        <v>543</v>
      </c>
      <c r="M14" s="197" t="s">
        <v>305</v>
      </c>
      <c r="N14" s="198" t="s">
        <v>306</v>
      </c>
      <c r="O14" s="198" t="s">
        <v>307</v>
      </c>
      <c r="P14" s="199" t="s">
        <v>308</v>
      </c>
      <c r="Q14" s="103" t="s">
        <v>248</v>
      </c>
      <c r="R14" s="200" t="s">
        <v>249</v>
      </c>
      <c r="S14" s="200" t="s">
        <v>251</v>
      </c>
      <c r="T14" s="201" t="s">
        <v>312</v>
      </c>
      <c r="U14" s="104" t="s">
        <v>313</v>
      </c>
    </row>
    <row r="15" spans="1:31" ht="15.75" customHeight="1" thickBot="1" x14ac:dyDescent="0.3">
      <c r="A15" s="1210"/>
      <c r="B15" s="1098"/>
      <c r="C15" s="1207"/>
      <c r="D15" s="91" t="s">
        <v>199</v>
      </c>
      <c r="E15" s="94" t="s">
        <v>199</v>
      </c>
      <c r="F15" s="92" t="s">
        <v>199</v>
      </c>
      <c r="G15" s="92" t="s">
        <v>199</v>
      </c>
      <c r="H15" s="92" t="s">
        <v>199</v>
      </c>
      <c r="I15" s="93" t="s">
        <v>199</v>
      </c>
      <c r="J15" s="94" t="s">
        <v>199</v>
      </c>
      <c r="K15" s="92" t="s">
        <v>199</v>
      </c>
      <c r="L15" s="202" t="s">
        <v>199</v>
      </c>
      <c r="M15" s="91" t="s">
        <v>199</v>
      </c>
      <c r="N15" s="92" t="s">
        <v>199</v>
      </c>
      <c r="O15" s="92" t="s">
        <v>199</v>
      </c>
      <c r="P15" s="93" t="s">
        <v>199</v>
      </c>
      <c r="Q15" s="91" t="s">
        <v>199</v>
      </c>
      <c r="R15" s="92" t="s">
        <v>199</v>
      </c>
      <c r="S15" s="92" t="s">
        <v>199</v>
      </c>
      <c r="T15" s="92" t="s">
        <v>199</v>
      </c>
      <c r="U15" s="95" t="s">
        <v>199</v>
      </c>
      <c r="W15" s="209" t="s">
        <v>315</v>
      </c>
      <c r="X15" s="210" t="s">
        <v>316</v>
      </c>
      <c r="Y15" s="210" t="s">
        <v>317</v>
      </c>
      <c r="Z15" s="211" t="s">
        <v>318</v>
      </c>
      <c r="AB15" s="209" t="s">
        <v>319</v>
      </c>
      <c r="AC15" s="210" t="s">
        <v>320</v>
      </c>
      <c r="AD15" s="210" t="s">
        <v>321</v>
      </c>
      <c r="AE15" s="211" t="s">
        <v>322</v>
      </c>
    </row>
    <row r="16" spans="1:31" ht="15.75" customHeight="1" thickBot="1" x14ac:dyDescent="0.3">
      <c r="A16" s="289"/>
      <c r="B16" s="337"/>
      <c r="C16" s="338" t="s">
        <v>186</v>
      </c>
      <c r="D16" s="129">
        <f>SUM(D17:D196)</f>
        <v>0</v>
      </c>
      <c r="E16" s="129">
        <f t="shared" ref="E16:U16" si="0">SUM(E17:E196)</f>
        <v>0</v>
      </c>
      <c r="F16" s="129">
        <f t="shared" si="0"/>
        <v>0</v>
      </c>
      <c r="G16" s="129">
        <f t="shared" si="0"/>
        <v>0</v>
      </c>
      <c r="H16" s="129">
        <f t="shared" si="0"/>
        <v>0</v>
      </c>
      <c r="I16" s="129">
        <f t="shared" si="0"/>
        <v>0</v>
      </c>
      <c r="J16" s="129">
        <f t="shared" si="0"/>
        <v>0</v>
      </c>
      <c r="K16" s="129">
        <f t="shared" si="0"/>
        <v>0</v>
      </c>
      <c r="L16" s="129">
        <f t="shared" si="0"/>
        <v>0</v>
      </c>
      <c r="M16" s="129">
        <f t="shared" si="0"/>
        <v>0</v>
      </c>
      <c r="N16" s="129">
        <f t="shared" si="0"/>
        <v>0</v>
      </c>
      <c r="O16" s="129">
        <f t="shared" si="0"/>
        <v>0</v>
      </c>
      <c r="P16" s="129">
        <f t="shared" si="0"/>
        <v>0</v>
      </c>
      <c r="Q16" s="129">
        <f t="shared" si="0"/>
        <v>0</v>
      </c>
      <c r="R16" s="129">
        <f t="shared" si="0"/>
        <v>0</v>
      </c>
      <c r="S16" s="129">
        <f t="shared" si="0"/>
        <v>0</v>
      </c>
      <c r="T16" s="129">
        <f t="shared" si="0"/>
        <v>0</v>
      </c>
      <c r="U16" s="129">
        <f t="shared" si="0"/>
        <v>0</v>
      </c>
    </row>
    <row r="17" spans="1:31" ht="15" customHeight="1" x14ac:dyDescent="0.25">
      <c r="A17" s="203" t="str">
        <f>IF(ISBLANK('C1'!A17),"",'C1'!A17)</f>
        <v/>
      </c>
      <c r="B17" s="206" t="str">
        <f>IF(ISBLANK('C1'!B17),"",'C1'!B17)</f>
        <v/>
      </c>
      <c r="C17" s="339" t="str">
        <f>IF(ISBLANK('C1'!Q17),"",'C1'!Q17)</f>
        <v/>
      </c>
      <c r="D17" s="255"/>
      <c r="E17" s="256"/>
      <c r="F17" s="256"/>
      <c r="G17" s="256"/>
      <c r="H17" s="256"/>
      <c r="I17" s="256"/>
      <c r="J17" s="258"/>
      <c r="K17" s="632"/>
      <c r="L17" s="259"/>
      <c r="M17" s="257"/>
      <c r="N17" s="257"/>
      <c r="O17" s="257"/>
      <c r="P17" s="257"/>
      <c r="Q17" s="258"/>
      <c r="R17" s="256"/>
      <c r="S17" s="256"/>
      <c r="T17" s="256"/>
      <c r="U17" s="259"/>
      <c r="W17" s="213">
        <f>SUM(D17:I17)</f>
        <v>0</v>
      </c>
      <c r="X17" s="214">
        <f>SUM(J17:L17)</f>
        <v>0</v>
      </c>
      <c r="Y17" s="214">
        <f>SUM(M17:P17)</f>
        <v>0</v>
      </c>
      <c r="Z17" s="215">
        <f>SUM(Q17:U17)</f>
        <v>0</v>
      </c>
      <c r="AB17" s="213">
        <f>IF(C17="",W17,C17-W17)</f>
        <v>0</v>
      </c>
      <c r="AC17" s="214">
        <f>IF(C17="",X17,C17-X17)</f>
        <v>0</v>
      </c>
      <c r="AD17" s="214">
        <f>IF(C17="",Y17,C17-Y17)</f>
        <v>0</v>
      </c>
      <c r="AE17" s="215">
        <f>IF(C17="",Z17,C17-Z17)</f>
        <v>0</v>
      </c>
    </row>
    <row r="18" spans="1:31" ht="15" customHeight="1" x14ac:dyDescent="0.25">
      <c r="A18" s="204" t="str">
        <f>IF(ISBLANK('C1'!A18),"",'C1'!A18)</f>
        <v/>
      </c>
      <c r="B18" s="207" t="str">
        <f>IF(ISBLANK('C1'!B18),"",'C1'!B18)</f>
        <v/>
      </c>
      <c r="C18" s="340" t="str">
        <f>IF(ISBLANK('C1'!Q18),"",'C1'!Q18)</f>
        <v/>
      </c>
      <c r="D18" s="261"/>
      <c r="E18" s="262"/>
      <c r="F18" s="262"/>
      <c r="G18" s="262"/>
      <c r="H18" s="262"/>
      <c r="I18" s="262"/>
      <c r="J18" s="264"/>
      <c r="K18" s="633"/>
      <c r="L18" s="265"/>
      <c r="M18" s="263"/>
      <c r="N18" s="263"/>
      <c r="O18" s="263"/>
      <c r="P18" s="263"/>
      <c r="Q18" s="264"/>
      <c r="R18" s="262"/>
      <c r="S18" s="262"/>
      <c r="T18" s="262"/>
      <c r="U18" s="265"/>
      <c r="W18" s="216">
        <f t="shared" ref="W18:W81" si="1">SUM(D18:I18)</f>
        <v>0</v>
      </c>
      <c r="X18" s="212">
        <f t="shared" ref="X18:X81" si="2">SUM(J18:L18)</f>
        <v>0</v>
      </c>
      <c r="Y18" s="212">
        <f t="shared" ref="Y18:Y81" si="3">SUM(M18:P18)</f>
        <v>0</v>
      </c>
      <c r="Z18" s="217">
        <f t="shared" ref="Z18:Z81" si="4">SUM(Q18:U18)</f>
        <v>0</v>
      </c>
      <c r="AB18" s="216">
        <f t="shared" ref="AB18:AB81" si="5">IF(C18="",W18,C18-W18)</f>
        <v>0</v>
      </c>
      <c r="AC18" s="212">
        <f t="shared" ref="AC18:AC81" si="6">IF(C18="",X18,C18-X18)</f>
        <v>0</v>
      </c>
      <c r="AD18" s="212">
        <f t="shared" ref="AD18:AD81" si="7">IF(C18="",Y18,C18-Y18)</f>
        <v>0</v>
      </c>
      <c r="AE18" s="217">
        <f t="shared" ref="AE18:AE81" si="8">IF(C18="",Z18,C18-Z18)</f>
        <v>0</v>
      </c>
    </row>
    <row r="19" spans="1:31" ht="15" customHeight="1" x14ac:dyDescent="0.25">
      <c r="A19" s="204" t="str">
        <f>IF(ISBLANK('C1'!A19),"",'C1'!A19)</f>
        <v/>
      </c>
      <c r="B19" s="207" t="str">
        <f>IF(ISBLANK('C1'!B19),"",'C1'!B19)</f>
        <v/>
      </c>
      <c r="C19" s="340" t="str">
        <f>IF(ISBLANK('C1'!Q19),"",'C1'!Q19)</f>
        <v/>
      </c>
      <c r="D19" s="261"/>
      <c r="E19" s="262"/>
      <c r="F19" s="262"/>
      <c r="G19" s="262"/>
      <c r="H19" s="262"/>
      <c r="I19" s="262"/>
      <c r="J19" s="264"/>
      <c r="K19" s="633"/>
      <c r="L19" s="265"/>
      <c r="M19" s="263"/>
      <c r="N19" s="263"/>
      <c r="O19" s="263"/>
      <c r="P19" s="263"/>
      <c r="Q19" s="264"/>
      <c r="R19" s="262"/>
      <c r="S19" s="262"/>
      <c r="T19" s="262"/>
      <c r="U19" s="265"/>
      <c r="W19" s="216">
        <f t="shared" si="1"/>
        <v>0</v>
      </c>
      <c r="X19" s="212">
        <f t="shared" si="2"/>
        <v>0</v>
      </c>
      <c r="Y19" s="212">
        <f t="shared" si="3"/>
        <v>0</v>
      </c>
      <c r="Z19" s="217">
        <f t="shared" si="4"/>
        <v>0</v>
      </c>
      <c r="AB19" s="216">
        <f t="shared" si="5"/>
        <v>0</v>
      </c>
      <c r="AC19" s="212">
        <f t="shared" si="6"/>
        <v>0</v>
      </c>
      <c r="AD19" s="212">
        <f t="shared" si="7"/>
        <v>0</v>
      </c>
      <c r="AE19" s="217">
        <f t="shared" si="8"/>
        <v>0</v>
      </c>
    </row>
    <row r="20" spans="1:31" ht="15" customHeight="1" x14ac:dyDescent="0.25">
      <c r="A20" s="204" t="str">
        <f>IF(ISBLANK('C1'!A20),"",'C1'!A20)</f>
        <v/>
      </c>
      <c r="B20" s="207" t="str">
        <f>IF(ISBLANK('C1'!B20),"",'C1'!B20)</f>
        <v/>
      </c>
      <c r="C20" s="340" t="str">
        <f>IF(ISBLANK('C1'!Q20),"",'C1'!Q20)</f>
        <v/>
      </c>
      <c r="D20" s="261"/>
      <c r="E20" s="262"/>
      <c r="F20" s="262"/>
      <c r="G20" s="262"/>
      <c r="H20" s="262"/>
      <c r="I20" s="262"/>
      <c r="J20" s="264"/>
      <c r="K20" s="633"/>
      <c r="L20" s="265"/>
      <c r="M20" s="263"/>
      <c r="N20" s="263"/>
      <c r="O20" s="263"/>
      <c r="P20" s="263"/>
      <c r="Q20" s="264"/>
      <c r="R20" s="262"/>
      <c r="S20" s="262"/>
      <c r="T20" s="262"/>
      <c r="U20" s="265"/>
      <c r="W20" s="216">
        <f t="shared" si="1"/>
        <v>0</v>
      </c>
      <c r="X20" s="212">
        <f t="shared" si="2"/>
        <v>0</v>
      </c>
      <c r="Y20" s="212">
        <f t="shared" si="3"/>
        <v>0</v>
      </c>
      <c r="Z20" s="217">
        <f t="shared" si="4"/>
        <v>0</v>
      </c>
      <c r="AB20" s="216">
        <f t="shared" si="5"/>
        <v>0</v>
      </c>
      <c r="AC20" s="212">
        <f t="shared" si="6"/>
        <v>0</v>
      </c>
      <c r="AD20" s="212">
        <f t="shared" si="7"/>
        <v>0</v>
      </c>
      <c r="AE20" s="217">
        <f t="shared" si="8"/>
        <v>0</v>
      </c>
    </row>
    <row r="21" spans="1:31" ht="15" customHeight="1" x14ac:dyDescent="0.25">
      <c r="A21" s="204" t="str">
        <f>IF(ISBLANK('C1'!A21),"",'C1'!A21)</f>
        <v/>
      </c>
      <c r="B21" s="207" t="str">
        <f>IF(ISBLANK('C1'!B21),"",'C1'!B21)</f>
        <v/>
      </c>
      <c r="C21" s="340" t="str">
        <f>IF(ISBLANK('C1'!Q21),"",'C1'!Q21)</f>
        <v/>
      </c>
      <c r="D21" s="261"/>
      <c r="E21" s="262"/>
      <c r="F21" s="262"/>
      <c r="G21" s="262"/>
      <c r="H21" s="262"/>
      <c r="I21" s="262"/>
      <c r="J21" s="264"/>
      <c r="K21" s="633"/>
      <c r="L21" s="265"/>
      <c r="M21" s="263"/>
      <c r="N21" s="263"/>
      <c r="O21" s="263"/>
      <c r="P21" s="263"/>
      <c r="Q21" s="264"/>
      <c r="R21" s="262"/>
      <c r="S21" s="262"/>
      <c r="T21" s="262"/>
      <c r="U21" s="265"/>
      <c r="W21" s="216">
        <f t="shared" si="1"/>
        <v>0</v>
      </c>
      <c r="X21" s="212">
        <f t="shared" si="2"/>
        <v>0</v>
      </c>
      <c r="Y21" s="212">
        <f t="shared" si="3"/>
        <v>0</v>
      </c>
      <c r="Z21" s="217">
        <f t="shared" si="4"/>
        <v>0</v>
      </c>
      <c r="AB21" s="216">
        <f t="shared" si="5"/>
        <v>0</v>
      </c>
      <c r="AC21" s="212">
        <f t="shared" si="6"/>
        <v>0</v>
      </c>
      <c r="AD21" s="212">
        <f t="shared" si="7"/>
        <v>0</v>
      </c>
      <c r="AE21" s="217">
        <f t="shared" si="8"/>
        <v>0</v>
      </c>
    </row>
    <row r="22" spans="1:31" ht="15" customHeight="1" x14ac:dyDescent="0.25">
      <c r="A22" s="204" t="str">
        <f>IF(ISBLANK('C1'!A22),"",'C1'!A22)</f>
        <v/>
      </c>
      <c r="B22" s="207" t="str">
        <f>IF(ISBLANK('C1'!B22),"",'C1'!B22)</f>
        <v/>
      </c>
      <c r="C22" s="340" t="str">
        <f>IF(ISBLANK('C1'!Q22),"",'C1'!Q22)</f>
        <v/>
      </c>
      <c r="D22" s="261"/>
      <c r="E22" s="262"/>
      <c r="F22" s="262"/>
      <c r="G22" s="262"/>
      <c r="H22" s="262"/>
      <c r="I22" s="262"/>
      <c r="J22" s="264"/>
      <c r="K22" s="633"/>
      <c r="L22" s="265"/>
      <c r="M22" s="263"/>
      <c r="N22" s="263"/>
      <c r="O22" s="263"/>
      <c r="P22" s="263"/>
      <c r="Q22" s="264"/>
      <c r="R22" s="262"/>
      <c r="S22" s="262"/>
      <c r="T22" s="262"/>
      <c r="U22" s="265"/>
      <c r="W22" s="216">
        <f t="shared" si="1"/>
        <v>0</v>
      </c>
      <c r="X22" s="212">
        <f t="shared" si="2"/>
        <v>0</v>
      </c>
      <c r="Y22" s="212">
        <f t="shared" si="3"/>
        <v>0</v>
      </c>
      <c r="Z22" s="217">
        <f t="shared" si="4"/>
        <v>0</v>
      </c>
      <c r="AB22" s="216">
        <f t="shared" si="5"/>
        <v>0</v>
      </c>
      <c r="AC22" s="212">
        <f t="shared" si="6"/>
        <v>0</v>
      </c>
      <c r="AD22" s="212">
        <f t="shared" si="7"/>
        <v>0</v>
      </c>
      <c r="AE22" s="217">
        <f t="shared" si="8"/>
        <v>0</v>
      </c>
    </row>
    <row r="23" spans="1:31" ht="15" customHeight="1" x14ac:dyDescent="0.25">
      <c r="A23" s="204" t="str">
        <f>IF(ISBLANK('C1'!A23),"",'C1'!A23)</f>
        <v/>
      </c>
      <c r="B23" s="207" t="str">
        <f>IF(ISBLANK('C1'!B23),"",'C1'!B23)</f>
        <v/>
      </c>
      <c r="C23" s="340" t="str">
        <f>IF(ISBLANK('C1'!Q23),"",'C1'!Q23)</f>
        <v/>
      </c>
      <c r="D23" s="261"/>
      <c r="E23" s="262"/>
      <c r="F23" s="262"/>
      <c r="G23" s="262"/>
      <c r="H23" s="262"/>
      <c r="I23" s="262"/>
      <c r="J23" s="264"/>
      <c r="K23" s="633"/>
      <c r="L23" s="265"/>
      <c r="M23" s="263"/>
      <c r="N23" s="263"/>
      <c r="O23" s="263"/>
      <c r="P23" s="263"/>
      <c r="Q23" s="264"/>
      <c r="R23" s="262"/>
      <c r="S23" s="262"/>
      <c r="T23" s="262"/>
      <c r="U23" s="265"/>
      <c r="W23" s="216">
        <f t="shared" si="1"/>
        <v>0</v>
      </c>
      <c r="X23" s="212">
        <f t="shared" si="2"/>
        <v>0</v>
      </c>
      <c r="Y23" s="212">
        <f t="shared" si="3"/>
        <v>0</v>
      </c>
      <c r="Z23" s="217">
        <f t="shared" si="4"/>
        <v>0</v>
      </c>
      <c r="AB23" s="216">
        <f t="shared" si="5"/>
        <v>0</v>
      </c>
      <c r="AC23" s="212">
        <f t="shared" si="6"/>
        <v>0</v>
      </c>
      <c r="AD23" s="212">
        <f t="shared" si="7"/>
        <v>0</v>
      </c>
      <c r="AE23" s="217">
        <f t="shared" si="8"/>
        <v>0</v>
      </c>
    </row>
    <row r="24" spans="1:31" ht="15" customHeight="1" x14ac:dyDescent="0.25">
      <c r="A24" s="204" t="str">
        <f>IF(ISBLANK('C1'!A24),"",'C1'!A24)</f>
        <v/>
      </c>
      <c r="B24" s="207" t="str">
        <f>IF(ISBLANK('C1'!B24),"",'C1'!B24)</f>
        <v/>
      </c>
      <c r="C24" s="340" t="str">
        <f>IF(ISBLANK('C1'!Q24),"",'C1'!Q24)</f>
        <v/>
      </c>
      <c r="D24" s="261"/>
      <c r="E24" s="262"/>
      <c r="F24" s="262"/>
      <c r="G24" s="262"/>
      <c r="H24" s="262"/>
      <c r="I24" s="262"/>
      <c r="J24" s="264"/>
      <c r="K24" s="633"/>
      <c r="L24" s="265"/>
      <c r="M24" s="263"/>
      <c r="N24" s="263"/>
      <c r="O24" s="263"/>
      <c r="P24" s="263"/>
      <c r="Q24" s="264"/>
      <c r="R24" s="262"/>
      <c r="S24" s="262"/>
      <c r="T24" s="262"/>
      <c r="U24" s="265"/>
      <c r="W24" s="216">
        <f t="shared" si="1"/>
        <v>0</v>
      </c>
      <c r="X24" s="212">
        <f t="shared" si="2"/>
        <v>0</v>
      </c>
      <c r="Y24" s="212">
        <f t="shared" si="3"/>
        <v>0</v>
      </c>
      <c r="Z24" s="217">
        <f t="shared" si="4"/>
        <v>0</v>
      </c>
      <c r="AB24" s="216">
        <f t="shared" si="5"/>
        <v>0</v>
      </c>
      <c r="AC24" s="212">
        <f t="shared" si="6"/>
        <v>0</v>
      </c>
      <c r="AD24" s="212">
        <f t="shared" si="7"/>
        <v>0</v>
      </c>
      <c r="AE24" s="217">
        <f t="shared" si="8"/>
        <v>0</v>
      </c>
    </row>
    <row r="25" spans="1:31" ht="15" customHeight="1" x14ac:dyDescent="0.25">
      <c r="A25" s="204" t="str">
        <f>IF(ISBLANK('C1'!A25),"",'C1'!A25)</f>
        <v/>
      </c>
      <c r="B25" s="207" t="str">
        <f>IF(ISBLANK('C1'!B25),"",'C1'!B25)</f>
        <v/>
      </c>
      <c r="C25" s="340" t="str">
        <f>IF(ISBLANK('C1'!Q25),"",'C1'!Q25)</f>
        <v/>
      </c>
      <c r="D25" s="261"/>
      <c r="E25" s="262"/>
      <c r="F25" s="262"/>
      <c r="G25" s="262"/>
      <c r="H25" s="262"/>
      <c r="I25" s="262"/>
      <c r="J25" s="264"/>
      <c r="K25" s="633"/>
      <c r="L25" s="265"/>
      <c r="M25" s="263"/>
      <c r="N25" s="263"/>
      <c r="O25" s="263"/>
      <c r="P25" s="263"/>
      <c r="Q25" s="264"/>
      <c r="R25" s="262"/>
      <c r="S25" s="262"/>
      <c r="T25" s="262"/>
      <c r="U25" s="265"/>
      <c r="W25" s="216">
        <f t="shared" si="1"/>
        <v>0</v>
      </c>
      <c r="X25" s="212">
        <f t="shared" si="2"/>
        <v>0</v>
      </c>
      <c r="Y25" s="212">
        <f t="shared" si="3"/>
        <v>0</v>
      </c>
      <c r="Z25" s="217">
        <f t="shared" si="4"/>
        <v>0</v>
      </c>
      <c r="AB25" s="216">
        <f t="shared" si="5"/>
        <v>0</v>
      </c>
      <c r="AC25" s="212">
        <f t="shared" si="6"/>
        <v>0</v>
      </c>
      <c r="AD25" s="212">
        <f t="shared" si="7"/>
        <v>0</v>
      </c>
      <c r="AE25" s="217">
        <f t="shared" si="8"/>
        <v>0</v>
      </c>
    </row>
    <row r="26" spans="1:31" ht="15" customHeight="1" x14ac:dyDescent="0.25">
      <c r="A26" s="204" t="str">
        <f>IF(ISBLANK('C1'!A26),"",'C1'!A26)</f>
        <v/>
      </c>
      <c r="B26" s="207" t="str">
        <f>IF(ISBLANK('C1'!B26),"",'C1'!B26)</f>
        <v/>
      </c>
      <c r="C26" s="340" t="str">
        <f>IF(ISBLANK('C1'!Q26),"",'C1'!Q26)</f>
        <v/>
      </c>
      <c r="D26" s="261"/>
      <c r="E26" s="262"/>
      <c r="F26" s="262"/>
      <c r="G26" s="262"/>
      <c r="H26" s="262"/>
      <c r="I26" s="262"/>
      <c r="J26" s="264"/>
      <c r="K26" s="633"/>
      <c r="L26" s="265"/>
      <c r="M26" s="263"/>
      <c r="N26" s="263"/>
      <c r="O26" s="263"/>
      <c r="P26" s="263"/>
      <c r="Q26" s="264"/>
      <c r="R26" s="262"/>
      <c r="S26" s="262"/>
      <c r="T26" s="262"/>
      <c r="U26" s="265"/>
      <c r="W26" s="216">
        <f t="shared" si="1"/>
        <v>0</v>
      </c>
      <c r="X26" s="212">
        <f t="shared" si="2"/>
        <v>0</v>
      </c>
      <c r="Y26" s="212">
        <f t="shared" si="3"/>
        <v>0</v>
      </c>
      <c r="Z26" s="217">
        <f t="shared" si="4"/>
        <v>0</v>
      </c>
      <c r="AB26" s="216">
        <f t="shared" si="5"/>
        <v>0</v>
      </c>
      <c r="AC26" s="212">
        <f t="shared" si="6"/>
        <v>0</v>
      </c>
      <c r="AD26" s="212">
        <f t="shared" si="7"/>
        <v>0</v>
      </c>
      <c r="AE26" s="217">
        <f t="shared" si="8"/>
        <v>0</v>
      </c>
    </row>
    <row r="27" spans="1:31" ht="15" customHeight="1" x14ac:dyDescent="0.25">
      <c r="A27" s="204" t="str">
        <f>IF(ISBLANK('C1'!A27),"",'C1'!A27)</f>
        <v/>
      </c>
      <c r="B27" s="207" t="str">
        <f>IF(ISBLANK('C1'!B27),"",'C1'!B27)</f>
        <v/>
      </c>
      <c r="C27" s="340" t="str">
        <f>IF(ISBLANK('C1'!Q27),"",'C1'!Q27)</f>
        <v/>
      </c>
      <c r="D27" s="261"/>
      <c r="E27" s="262"/>
      <c r="F27" s="262"/>
      <c r="G27" s="262"/>
      <c r="H27" s="262"/>
      <c r="I27" s="262"/>
      <c r="J27" s="264"/>
      <c r="K27" s="633"/>
      <c r="L27" s="265"/>
      <c r="M27" s="263"/>
      <c r="N27" s="263"/>
      <c r="O27" s="263"/>
      <c r="P27" s="263"/>
      <c r="Q27" s="264"/>
      <c r="R27" s="262"/>
      <c r="S27" s="262"/>
      <c r="T27" s="262"/>
      <c r="U27" s="265"/>
      <c r="W27" s="216">
        <f t="shared" si="1"/>
        <v>0</v>
      </c>
      <c r="X27" s="212">
        <f t="shared" si="2"/>
        <v>0</v>
      </c>
      <c r="Y27" s="212">
        <f t="shared" si="3"/>
        <v>0</v>
      </c>
      <c r="Z27" s="217">
        <f t="shared" si="4"/>
        <v>0</v>
      </c>
      <c r="AB27" s="216">
        <f t="shared" si="5"/>
        <v>0</v>
      </c>
      <c r="AC27" s="212">
        <f t="shared" si="6"/>
        <v>0</v>
      </c>
      <c r="AD27" s="212">
        <f t="shared" si="7"/>
        <v>0</v>
      </c>
      <c r="AE27" s="217">
        <f t="shared" si="8"/>
        <v>0</v>
      </c>
    </row>
    <row r="28" spans="1:31" ht="15" customHeight="1" x14ac:dyDescent="0.25">
      <c r="A28" s="204" t="str">
        <f>IF(ISBLANK('C1'!A28),"",'C1'!A28)</f>
        <v/>
      </c>
      <c r="B28" s="207" t="str">
        <f>IF(ISBLANK('C1'!B28),"",'C1'!B28)</f>
        <v/>
      </c>
      <c r="C28" s="340" t="str">
        <f>IF(ISBLANK('C1'!Q28),"",'C1'!Q28)</f>
        <v/>
      </c>
      <c r="D28" s="261"/>
      <c r="E28" s="262"/>
      <c r="F28" s="262"/>
      <c r="G28" s="262"/>
      <c r="H28" s="262"/>
      <c r="I28" s="262"/>
      <c r="J28" s="264"/>
      <c r="K28" s="633"/>
      <c r="L28" s="265"/>
      <c r="M28" s="263"/>
      <c r="N28" s="263"/>
      <c r="O28" s="263"/>
      <c r="P28" s="263"/>
      <c r="Q28" s="264"/>
      <c r="R28" s="262"/>
      <c r="S28" s="262"/>
      <c r="T28" s="262"/>
      <c r="U28" s="265"/>
      <c r="W28" s="216">
        <f t="shared" si="1"/>
        <v>0</v>
      </c>
      <c r="X28" s="212">
        <f t="shared" si="2"/>
        <v>0</v>
      </c>
      <c r="Y28" s="212">
        <f t="shared" si="3"/>
        <v>0</v>
      </c>
      <c r="Z28" s="217">
        <f t="shared" si="4"/>
        <v>0</v>
      </c>
      <c r="AB28" s="216">
        <f t="shared" si="5"/>
        <v>0</v>
      </c>
      <c r="AC28" s="212">
        <f t="shared" si="6"/>
        <v>0</v>
      </c>
      <c r="AD28" s="212">
        <f t="shared" si="7"/>
        <v>0</v>
      </c>
      <c r="AE28" s="217">
        <f t="shared" si="8"/>
        <v>0</v>
      </c>
    </row>
    <row r="29" spans="1:31" ht="15" customHeight="1" x14ac:dyDescent="0.25">
      <c r="A29" s="204" t="str">
        <f>IF(ISBLANK('C1'!A29),"",'C1'!A29)</f>
        <v/>
      </c>
      <c r="B29" s="207" t="str">
        <f>IF(ISBLANK('C1'!B29),"",'C1'!B29)</f>
        <v/>
      </c>
      <c r="C29" s="340" t="str">
        <f>IF(ISBLANK('C1'!Q29),"",'C1'!Q29)</f>
        <v/>
      </c>
      <c r="D29" s="261"/>
      <c r="E29" s="262"/>
      <c r="F29" s="262"/>
      <c r="G29" s="262"/>
      <c r="H29" s="262"/>
      <c r="I29" s="262"/>
      <c r="J29" s="264"/>
      <c r="K29" s="633"/>
      <c r="L29" s="265"/>
      <c r="M29" s="263"/>
      <c r="N29" s="263"/>
      <c r="O29" s="263"/>
      <c r="P29" s="263"/>
      <c r="Q29" s="264"/>
      <c r="R29" s="262"/>
      <c r="S29" s="262"/>
      <c r="T29" s="262"/>
      <c r="U29" s="265"/>
      <c r="W29" s="216">
        <f t="shared" si="1"/>
        <v>0</v>
      </c>
      <c r="X29" s="212">
        <f t="shared" si="2"/>
        <v>0</v>
      </c>
      <c r="Y29" s="212">
        <f t="shared" si="3"/>
        <v>0</v>
      </c>
      <c r="Z29" s="217">
        <f t="shared" si="4"/>
        <v>0</v>
      </c>
      <c r="AB29" s="216">
        <f t="shared" si="5"/>
        <v>0</v>
      </c>
      <c r="AC29" s="212">
        <f t="shared" si="6"/>
        <v>0</v>
      </c>
      <c r="AD29" s="212">
        <f t="shared" si="7"/>
        <v>0</v>
      </c>
      <c r="AE29" s="217">
        <f t="shared" si="8"/>
        <v>0</v>
      </c>
    </row>
    <row r="30" spans="1:31" ht="15" customHeight="1" x14ac:dyDescent="0.25">
      <c r="A30" s="204" t="str">
        <f>IF(ISBLANK('C1'!A30),"",'C1'!A30)</f>
        <v/>
      </c>
      <c r="B30" s="207" t="str">
        <f>IF(ISBLANK('C1'!B30),"",'C1'!B30)</f>
        <v/>
      </c>
      <c r="C30" s="340" t="str">
        <f>IF(ISBLANK('C1'!Q30),"",'C1'!Q30)</f>
        <v/>
      </c>
      <c r="D30" s="261"/>
      <c r="E30" s="262"/>
      <c r="F30" s="262"/>
      <c r="G30" s="262"/>
      <c r="H30" s="262"/>
      <c r="I30" s="262"/>
      <c r="J30" s="264"/>
      <c r="K30" s="633"/>
      <c r="L30" s="265"/>
      <c r="M30" s="263"/>
      <c r="N30" s="263"/>
      <c r="O30" s="263"/>
      <c r="P30" s="263"/>
      <c r="Q30" s="264"/>
      <c r="R30" s="262"/>
      <c r="S30" s="262"/>
      <c r="T30" s="262"/>
      <c r="U30" s="265"/>
      <c r="W30" s="216">
        <f t="shared" si="1"/>
        <v>0</v>
      </c>
      <c r="X30" s="212">
        <f t="shared" si="2"/>
        <v>0</v>
      </c>
      <c r="Y30" s="212">
        <f t="shared" si="3"/>
        <v>0</v>
      </c>
      <c r="Z30" s="217">
        <f t="shared" si="4"/>
        <v>0</v>
      </c>
      <c r="AB30" s="216">
        <f t="shared" si="5"/>
        <v>0</v>
      </c>
      <c r="AC30" s="212">
        <f t="shared" si="6"/>
        <v>0</v>
      </c>
      <c r="AD30" s="212">
        <f t="shared" si="7"/>
        <v>0</v>
      </c>
      <c r="AE30" s="217">
        <f t="shared" si="8"/>
        <v>0</v>
      </c>
    </row>
    <row r="31" spans="1:31" ht="15" customHeight="1" x14ac:dyDescent="0.25">
      <c r="A31" s="204" t="str">
        <f>IF(ISBLANK('C1'!A31),"",'C1'!A31)</f>
        <v/>
      </c>
      <c r="B31" s="207" t="str">
        <f>IF(ISBLANK('C1'!B31),"",'C1'!B31)</f>
        <v/>
      </c>
      <c r="C31" s="340" t="str">
        <f>IF(ISBLANK('C1'!Q31),"",'C1'!Q31)</f>
        <v/>
      </c>
      <c r="D31" s="261"/>
      <c r="E31" s="262"/>
      <c r="F31" s="262"/>
      <c r="G31" s="262"/>
      <c r="H31" s="262"/>
      <c r="I31" s="262"/>
      <c r="J31" s="264"/>
      <c r="K31" s="633"/>
      <c r="L31" s="265"/>
      <c r="M31" s="263"/>
      <c r="N31" s="263"/>
      <c r="O31" s="263"/>
      <c r="P31" s="263"/>
      <c r="Q31" s="264"/>
      <c r="R31" s="262"/>
      <c r="S31" s="262"/>
      <c r="T31" s="262"/>
      <c r="U31" s="265"/>
      <c r="W31" s="216">
        <f t="shared" si="1"/>
        <v>0</v>
      </c>
      <c r="X31" s="212">
        <f t="shared" si="2"/>
        <v>0</v>
      </c>
      <c r="Y31" s="212">
        <f t="shared" si="3"/>
        <v>0</v>
      </c>
      <c r="Z31" s="217">
        <f t="shared" si="4"/>
        <v>0</v>
      </c>
      <c r="AB31" s="216">
        <f t="shared" si="5"/>
        <v>0</v>
      </c>
      <c r="AC31" s="212">
        <f t="shared" si="6"/>
        <v>0</v>
      </c>
      <c r="AD31" s="212">
        <f t="shared" si="7"/>
        <v>0</v>
      </c>
      <c r="AE31" s="217">
        <f t="shared" si="8"/>
        <v>0</v>
      </c>
    </row>
    <row r="32" spans="1:31" ht="15" customHeight="1" x14ac:dyDescent="0.25">
      <c r="A32" s="204" t="str">
        <f>IF(ISBLANK('C1'!A32),"",'C1'!A32)</f>
        <v/>
      </c>
      <c r="B32" s="207" t="str">
        <f>IF(ISBLANK('C1'!B32),"",'C1'!B32)</f>
        <v/>
      </c>
      <c r="C32" s="340" t="str">
        <f>IF(ISBLANK('C1'!Q32),"",'C1'!Q32)</f>
        <v/>
      </c>
      <c r="D32" s="261"/>
      <c r="E32" s="262"/>
      <c r="F32" s="262"/>
      <c r="G32" s="262"/>
      <c r="H32" s="262"/>
      <c r="I32" s="262"/>
      <c r="J32" s="264"/>
      <c r="K32" s="633"/>
      <c r="L32" s="265"/>
      <c r="M32" s="263"/>
      <c r="N32" s="263"/>
      <c r="O32" s="263"/>
      <c r="P32" s="263"/>
      <c r="Q32" s="264"/>
      <c r="R32" s="262"/>
      <c r="S32" s="262"/>
      <c r="T32" s="262"/>
      <c r="U32" s="265"/>
      <c r="W32" s="216">
        <f t="shared" si="1"/>
        <v>0</v>
      </c>
      <c r="X32" s="212">
        <f t="shared" si="2"/>
        <v>0</v>
      </c>
      <c r="Y32" s="212">
        <f t="shared" si="3"/>
        <v>0</v>
      </c>
      <c r="Z32" s="217">
        <f t="shared" si="4"/>
        <v>0</v>
      </c>
      <c r="AB32" s="216">
        <f t="shared" si="5"/>
        <v>0</v>
      </c>
      <c r="AC32" s="212">
        <f t="shared" si="6"/>
        <v>0</v>
      </c>
      <c r="AD32" s="212">
        <f t="shared" si="7"/>
        <v>0</v>
      </c>
      <c r="AE32" s="217">
        <f t="shared" si="8"/>
        <v>0</v>
      </c>
    </row>
    <row r="33" spans="1:31" ht="15" customHeight="1" x14ac:dyDescent="0.25">
      <c r="A33" s="204" t="str">
        <f>IF(ISBLANK('C1'!A33),"",'C1'!A33)</f>
        <v/>
      </c>
      <c r="B33" s="207" t="str">
        <f>IF(ISBLANK('C1'!B33),"",'C1'!B33)</f>
        <v/>
      </c>
      <c r="C33" s="340" t="str">
        <f>IF(ISBLANK('C1'!Q33),"",'C1'!Q33)</f>
        <v/>
      </c>
      <c r="D33" s="261"/>
      <c r="E33" s="262"/>
      <c r="F33" s="262"/>
      <c r="G33" s="262"/>
      <c r="H33" s="262"/>
      <c r="I33" s="262"/>
      <c r="J33" s="264"/>
      <c r="K33" s="633"/>
      <c r="L33" s="265"/>
      <c r="M33" s="263"/>
      <c r="N33" s="263"/>
      <c r="O33" s="263"/>
      <c r="P33" s="263"/>
      <c r="Q33" s="264"/>
      <c r="R33" s="262"/>
      <c r="S33" s="262"/>
      <c r="T33" s="262"/>
      <c r="U33" s="265"/>
      <c r="W33" s="216">
        <f t="shared" si="1"/>
        <v>0</v>
      </c>
      <c r="X33" s="212">
        <f t="shared" si="2"/>
        <v>0</v>
      </c>
      <c r="Y33" s="212">
        <f t="shared" si="3"/>
        <v>0</v>
      </c>
      <c r="Z33" s="217">
        <f t="shared" si="4"/>
        <v>0</v>
      </c>
      <c r="AB33" s="216">
        <f t="shared" si="5"/>
        <v>0</v>
      </c>
      <c r="AC33" s="212">
        <f t="shared" si="6"/>
        <v>0</v>
      </c>
      <c r="AD33" s="212">
        <f t="shared" si="7"/>
        <v>0</v>
      </c>
      <c r="AE33" s="217">
        <f t="shared" si="8"/>
        <v>0</v>
      </c>
    </row>
    <row r="34" spans="1:31" ht="15" customHeight="1" x14ac:dyDescent="0.25">
      <c r="A34" s="204" t="str">
        <f>IF(ISBLANK('C1'!A34),"",'C1'!A34)</f>
        <v/>
      </c>
      <c r="B34" s="207" t="str">
        <f>IF(ISBLANK('C1'!B34),"",'C1'!B34)</f>
        <v/>
      </c>
      <c r="C34" s="340" t="str">
        <f>IF(ISBLANK('C1'!Q34),"",'C1'!Q34)</f>
        <v/>
      </c>
      <c r="D34" s="261"/>
      <c r="E34" s="262"/>
      <c r="F34" s="262"/>
      <c r="G34" s="262"/>
      <c r="H34" s="262"/>
      <c r="I34" s="262"/>
      <c r="J34" s="264"/>
      <c r="K34" s="633"/>
      <c r="L34" s="265"/>
      <c r="M34" s="263"/>
      <c r="N34" s="263"/>
      <c r="O34" s="263"/>
      <c r="P34" s="263"/>
      <c r="Q34" s="264"/>
      <c r="R34" s="262"/>
      <c r="S34" s="262"/>
      <c r="T34" s="262"/>
      <c r="U34" s="265"/>
      <c r="W34" s="216">
        <f t="shared" si="1"/>
        <v>0</v>
      </c>
      <c r="X34" s="212">
        <f t="shared" si="2"/>
        <v>0</v>
      </c>
      <c r="Y34" s="212">
        <f t="shared" si="3"/>
        <v>0</v>
      </c>
      <c r="Z34" s="217">
        <f t="shared" si="4"/>
        <v>0</v>
      </c>
      <c r="AB34" s="216">
        <f t="shared" si="5"/>
        <v>0</v>
      </c>
      <c r="AC34" s="212">
        <f t="shared" si="6"/>
        <v>0</v>
      </c>
      <c r="AD34" s="212">
        <f t="shared" si="7"/>
        <v>0</v>
      </c>
      <c r="AE34" s="217">
        <f t="shared" si="8"/>
        <v>0</v>
      </c>
    </row>
    <row r="35" spans="1:31" ht="15" customHeight="1" x14ac:dyDescent="0.25">
      <c r="A35" s="204" t="str">
        <f>IF(ISBLANK('C1'!A35),"",'C1'!A35)</f>
        <v/>
      </c>
      <c r="B35" s="207" t="str">
        <f>IF(ISBLANK('C1'!B35),"",'C1'!B35)</f>
        <v/>
      </c>
      <c r="C35" s="340" t="str">
        <f>IF(ISBLANK('C1'!Q35),"",'C1'!Q35)</f>
        <v/>
      </c>
      <c r="D35" s="261"/>
      <c r="E35" s="262"/>
      <c r="F35" s="262"/>
      <c r="G35" s="262"/>
      <c r="H35" s="262"/>
      <c r="I35" s="262"/>
      <c r="J35" s="264"/>
      <c r="K35" s="633"/>
      <c r="L35" s="265"/>
      <c r="M35" s="263"/>
      <c r="N35" s="263"/>
      <c r="O35" s="263"/>
      <c r="P35" s="263"/>
      <c r="Q35" s="264"/>
      <c r="R35" s="262"/>
      <c r="S35" s="262"/>
      <c r="T35" s="262"/>
      <c r="U35" s="265"/>
      <c r="W35" s="216">
        <f t="shared" si="1"/>
        <v>0</v>
      </c>
      <c r="X35" s="212">
        <f t="shared" si="2"/>
        <v>0</v>
      </c>
      <c r="Y35" s="212">
        <f t="shared" si="3"/>
        <v>0</v>
      </c>
      <c r="Z35" s="217">
        <f t="shared" si="4"/>
        <v>0</v>
      </c>
      <c r="AB35" s="216">
        <f t="shared" si="5"/>
        <v>0</v>
      </c>
      <c r="AC35" s="212">
        <f t="shared" si="6"/>
        <v>0</v>
      </c>
      <c r="AD35" s="212">
        <f t="shared" si="7"/>
        <v>0</v>
      </c>
      <c r="AE35" s="217">
        <f t="shared" si="8"/>
        <v>0</v>
      </c>
    </row>
    <row r="36" spans="1:31" ht="15" customHeight="1" x14ac:dyDescent="0.25">
      <c r="A36" s="204" t="str">
        <f>IF(ISBLANK('C1'!A36),"",'C1'!A36)</f>
        <v/>
      </c>
      <c r="B36" s="207" t="str">
        <f>IF(ISBLANK('C1'!B36),"",'C1'!B36)</f>
        <v/>
      </c>
      <c r="C36" s="340" t="str">
        <f>IF(ISBLANK('C1'!Q36),"",'C1'!Q36)</f>
        <v/>
      </c>
      <c r="D36" s="261"/>
      <c r="E36" s="262"/>
      <c r="F36" s="262"/>
      <c r="G36" s="262"/>
      <c r="H36" s="262"/>
      <c r="I36" s="262"/>
      <c r="J36" s="264"/>
      <c r="K36" s="633"/>
      <c r="L36" s="265"/>
      <c r="M36" s="263"/>
      <c r="N36" s="263"/>
      <c r="O36" s="263"/>
      <c r="P36" s="263"/>
      <c r="Q36" s="264"/>
      <c r="R36" s="262"/>
      <c r="S36" s="262"/>
      <c r="T36" s="262"/>
      <c r="U36" s="265"/>
      <c r="W36" s="216">
        <f t="shared" si="1"/>
        <v>0</v>
      </c>
      <c r="X36" s="212">
        <f t="shared" si="2"/>
        <v>0</v>
      </c>
      <c r="Y36" s="212">
        <f t="shared" si="3"/>
        <v>0</v>
      </c>
      <c r="Z36" s="217">
        <f t="shared" si="4"/>
        <v>0</v>
      </c>
      <c r="AB36" s="216">
        <f t="shared" si="5"/>
        <v>0</v>
      </c>
      <c r="AC36" s="212">
        <f t="shared" si="6"/>
        <v>0</v>
      </c>
      <c r="AD36" s="212">
        <f t="shared" si="7"/>
        <v>0</v>
      </c>
      <c r="AE36" s="217">
        <f t="shared" si="8"/>
        <v>0</v>
      </c>
    </row>
    <row r="37" spans="1:31" ht="15" customHeight="1" x14ac:dyDescent="0.25">
      <c r="A37" s="204" t="str">
        <f>IF(ISBLANK('C1'!A37),"",'C1'!A37)</f>
        <v/>
      </c>
      <c r="B37" s="207" t="str">
        <f>IF(ISBLANK('C1'!B37),"",'C1'!B37)</f>
        <v/>
      </c>
      <c r="C37" s="340" t="str">
        <f>IF(ISBLANK('C1'!Q37),"",'C1'!Q37)</f>
        <v/>
      </c>
      <c r="D37" s="261"/>
      <c r="E37" s="262"/>
      <c r="F37" s="262"/>
      <c r="G37" s="262"/>
      <c r="H37" s="262"/>
      <c r="I37" s="262"/>
      <c r="J37" s="264"/>
      <c r="K37" s="633"/>
      <c r="L37" s="265"/>
      <c r="M37" s="263"/>
      <c r="N37" s="263"/>
      <c r="O37" s="263"/>
      <c r="P37" s="263"/>
      <c r="Q37" s="264"/>
      <c r="R37" s="262"/>
      <c r="S37" s="262"/>
      <c r="T37" s="262"/>
      <c r="U37" s="265"/>
      <c r="W37" s="216">
        <f t="shared" si="1"/>
        <v>0</v>
      </c>
      <c r="X37" s="212">
        <f t="shared" si="2"/>
        <v>0</v>
      </c>
      <c r="Y37" s="212">
        <f t="shared" si="3"/>
        <v>0</v>
      </c>
      <c r="Z37" s="217">
        <f t="shared" si="4"/>
        <v>0</v>
      </c>
      <c r="AB37" s="216">
        <f t="shared" si="5"/>
        <v>0</v>
      </c>
      <c r="AC37" s="212">
        <f t="shared" si="6"/>
        <v>0</v>
      </c>
      <c r="AD37" s="212">
        <f t="shared" si="7"/>
        <v>0</v>
      </c>
      <c r="AE37" s="217">
        <f t="shared" si="8"/>
        <v>0</v>
      </c>
    </row>
    <row r="38" spans="1:31" ht="15" customHeight="1" x14ac:dyDescent="0.25">
      <c r="A38" s="204" t="str">
        <f>IF(ISBLANK('C1'!A38),"",'C1'!A38)</f>
        <v/>
      </c>
      <c r="B38" s="207" t="str">
        <f>IF(ISBLANK('C1'!B38),"",'C1'!B38)</f>
        <v/>
      </c>
      <c r="C38" s="340" t="str">
        <f>IF(ISBLANK('C1'!Q38),"",'C1'!Q38)</f>
        <v/>
      </c>
      <c r="D38" s="261"/>
      <c r="E38" s="262"/>
      <c r="F38" s="262"/>
      <c r="G38" s="262"/>
      <c r="H38" s="262"/>
      <c r="I38" s="262"/>
      <c r="J38" s="264"/>
      <c r="K38" s="633"/>
      <c r="L38" s="265"/>
      <c r="M38" s="263"/>
      <c r="N38" s="263"/>
      <c r="O38" s="263"/>
      <c r="P38" s="263"/>
      <c r="Q38" s="264"/>
      <c r="R38" s="262"/>
      <c r="S38" s="262"/>
      <c r="T38" s="262"/>
      <c r="U38" s="265"/>
      <c r="W38" s="216">
        <f t="shared" si="1"/>
        <v>0</v>
      </c>
      <c r="X38" s="212">
        <f t="shared" si="2"/>
        <v>0</v>
      </c>
      <c r="Y38" s="212">
        <f t="shared" si="3"/>
        <v>0</v>
      </c>
      <c r="Z38" s="217">
        <f t="shared" si="4"/>
        <v>0</v>
      </c>
      <c r="AB38" s="216">
        <f t="shared" si="5"/>
        <v>0</v>
      </c>
      <c r="AC38" s="212">
        <f t="shared" si="6"/>
        <v>0</v>
      </c>
      <c r="AD38" s="212">
        <f t="shared" si="7"/>
        <v>0</v>
      </c>
      <c r="AE38" s="217">
        <f t="shared" si="8"/>
        <v>0</v>
      </c>
    </row>
    <row r="39" spans="1:31" ht="15" customHeight="1" x14ac:dyDescent="0.25">
      <c r="A39" s="204" t="str">
        <f>IF(ISBLANK('C1'!A39),"",'C1'!A39)</f>
        <v/>
      </c>
      <c r="B39" s="207" t="str">
        <f>IF(ISBLANK('C1'!B39),"",'C1'!B39)</f>
        <v/>
      </c>
      <c r="C39" s="340" t="str">
        <f>IF(ISBLANK('C1'!Q39),"",'C1'!Q39)</f>
        <v/>
      </c>
      <c r="D39" s="261"/>
      <c r="E39" s="262"/>
      <c r="F39" s="262"/>
      <c r="G39" s="262"/>
      <c r="H39" s="262"/>
      <c r="I39" s="262"/>
      <c r="J39" s="264"/>
      <c r="K39" s="633"/>
      <c r="L39" s="265"/>
      <c r="M39" s="263"/>
      <c r="N39" s="263"/>
      <c r="O39" s="263"/>
      <c r="P39" s="263"/>
      <c r="Q39" s="264"/>
      <c r="R39" s="262"/>
      <c r="S39" s="262"/>
      <c r="T39" s="262"/>
      <c r="U39" s="265"/>
      <c r="W39" s="216">
        <f t="shared" si="1"/>
        <v>0</v>
      </c>
      <c r="X39" s="212">
        <f t="shared" si="2"/>
        <v>0</v>
      </c>
      <c r="Y39" s="212">
        <f t="shared" si="3"/>
        <v>0</v>
      </c>
      <c r="Z39" s="217">
        <f t="shared" si="4"/>
        <v>0</v>
      </c>
      <c r="AB39" s="216">
        <f t="shared" si="5"/>
        <v>0</v>
      </c>
      <c r="AC39" s="212">
        <f t="shared" si="6"/>
        <v>0</v>
      </c>
      <c r="AD39" s="212">
        <f t="shared" si="7"/>
        <v>0</v>
      </c>
      <c r="AE39" s="217">
        <f t="shared" si="8"/>
        <v>0</v>
      </c>
    </row>
    <row r="40" spans="1:31" ht="15" customHeight="1" x14ac:dyDescent="0.25">
      <c r="A40" s="204" t="str">
        <f>IF(ISBLANK('C1'!A40),"",'C1'!A40)</f>
        <v/>
      </c>
      <c r="B40" s="207" t="str">
        <f>IF(ISBLANK('C1'!B40),"",'C1'!B40)</f>
        <v/>
      </c>
      <c r="C40" s="340" t="str">
        <f>IF(ISBLANK('C1'!Q40),"",'C1'!Q40)</f>
        <v/>
      </c>
      <c r="D40" s="261"/>
      <c r="E40" s="262"/>
      <c r="F40" s="262"/>
      <c r="G40" s="262"/>
      <c r="H40" s="262"/>
      <c r="I40" s="262"/>
      <c r="J40" s="264"/>
      <c r="K40" s="633"/>
      <c r="L40" s="265"/>
      <c r="M40" s="263"/>
      <c r="N40" s="263"/>
      <c r="O40" s="263"/>
      <c r="P40" s="263"/>
      <c r="Q40" s="264"/>
      <c r="R40" s="262"/>
      <c r="S40" s="262"/>
      <c r="T40" s="262"/>
      <c r="U40" s="265"/>
      <c r="W40" s="216">
        <f t="shared" si="1"/>
        <v>0</v>
      </c>
      <c r="X40" s="212">
        <f t="shared" si="2"/>
        <v>0</v>
      </c>
      <c r="Y40" s="212">
        <f t="shared" si="3"/>
        <v>0</v>
      </c>
      <c r="Z40" s="217">
        <f t="shared" si="4"/>
        <v>0</v>
      </c>
      <c r="AB40" s="216">
        <f t="shared" si="5"/>
        <v>0</v>
      </c>
      <c r="AC40" s="212">
        <f t="shared" si="6"/>
        <v>0</v>
      </c>
      <c r="AD40" s="212">
        <f t="shared" si="7"/>
        <v>0</v>
      </c>
      <c r="AE40" s="217">
        <f t="shared" si="8"/>
        <v>0</v>
      </c>
    </row>
    <row r="41" spans="1:31" ht="15" customHeight="1" x14ac:dyDescent="0.25">
      <c r="A41" s="204" t="str">
        <f>IF(ISBLANK('C1'!A41),"",'C1'!A41)</f>
        <v/>
      </c>
      <c r="B41" s="207" t="str">
        <f>IF(ISBLANK('C1'!B41),"",'C1'!B41)</f>
        <v/>
      </c>
      <c r="C41" s="340" t="str">
        <f>IF(ISBLANK('C1'!Q41),"",'C1'!Q41)</f>
        <v/>
      </c>
      <c r="D41" s="261"/>
      <c r="E41" s="262"/>
      <c r="F41" s="262"/>
      <c r="G41" s="262"/>
      <c r="H41" s="262"/>
      <c r="I41" s="262"/>
      <c r="J41" s="264"/>
      <c r="K41" s="633"/>
      <c r="L41" s="265"/>
      <c r="M41" s="263"/>
      <c r="N41" s="263"/>
      <c r="O41" s="263"/>
      <c r="P41" s="263"/>
      <c r="Q41" s="264"/>
      <c r="R41" s="262"/>
      <c r="S41" s="262"/>
      <c r="T41" s="262"/>
      <c r="U41" s="265"/>
      <c r="W41" s="216">
        <f t="shared" si="1"/>
        <v>0</v>
      </c>
      <c r="X41" s="212">
        <f t="shared" si="2"/>
        <v>0</v>
      </c>
      <c r="Y41" s="212">
        <f t="shared" si="3"/>
        <v>0</v>
      </c>
      <c r="Z41" s="217">
        <f t="shared" si="4"/>
        <v>0</v>
      </c>
      <c r="AB41" s="216">
        <f t="shared" si="5"/>
        <v>0</v>
      </c>
      <c r="AC41" s="212">
        <f t="shared" si="6"/>
        <v>0</v>
      </c>
      <c r="AD41" s="212">
        <f t="shared" si="7"/>
        <v>0</v>
      </c>
      <c r="AE41" s="217">
        <f t="shared" si="8"/>
        <v>0</v>
      </c>
    </row>
    <row r="42" spans="1:31" ht="15" customHeight="1" x14ac:dyDescent="0.25">
      <c r="A42" s="204" t="str">
        <f>IF(ISBLANK('C1'!A42),"",'C1'!A42)</f>
        <v/>
      </c>
      <c r="B42" s="207" t="str">
        <f>IF(ISBLANK('C1'!B42),"",'C1'!B42)</f>
        <v/>
      </c>
      <c r="C42" s="340" t="str">
        <f>IF(ISBLANK('C1'!Q42),"",'C1'!Q42)</f>
        <v/>
      </c>
      <c r="D42" s="261"/>
      <c r="E42" s="262"/>
      <c r="F42" s="262"/>
      <c r="G42" s="262"/>
      <c r="H42" s="262"/>
      <c r="I42" s="262"/>
      <c r="J42" s="264"/>
      <c r="K42" s="633"/>
      <c r="L42" s="265"/>
      <c r="M42" s="263"/>
      <c r="N42" s="263"/>
      <c r="O42" s="263"/>
      <c r="P42" s="263"/>
      <c r="Q42" s="264"/>
      <c r="R42" s="262"/>
      <c r="S42" s="262"/>
      <c r="T42" s="262"/>
      <c r="U42" s="265"/>
      <c r="W42" s="216">
        <f t="shared" si="1"/>
        <v>0</v>
      </c>
      <c r="X42" s="212">
        <f t="shared" si="2"/>
        <v>0</v>
      </c>
      <c r="Y42" s="212">
        <f t="shared" si="3"/>
        <v>0</v>
      </c>
      <c r="Z42" s="217">
        <f t="shared" si="4"/>
        <v>0</v>
      </c>
      <c r="AB42" s="216">
        <f t="shared" si="5"/>
        <v>0</v>
      </c>
      <c r="AC42" s="212">
        <f t="shared" si="6"/>
        <v>0</v>
      </c>
      <c r="AD42" s="212">
        <f t="shared" si="7"/>
        <v>0</v>
      </c>
      <c r="AE42" s="217">
        <f t="shared" si="8"/>
        <v>0</v>
      </c>
    </row>
    <row r="43" spans="1:31" ht="15" customHeight="1" x14ac:dyDescent="0.25">
      <c r="A43" s="204" t="str">
        <f>IF(ISBLANK('C1'!A43),"",'C1'!A43)</f>
        <v/>
      </c>
      <c r="B43" s="207" t="str">
        <f>IF(ISBLANK('C1'!B43),"",'C1'!B43)</f>
        <v/>
      </c>
      <c r="C43" s="340" t="str">
        <f>IF(ISBLANK('C1'!Q43),"",'C1'!Q43)</f>
        <v/>
      </c>
      <c r="D43" s="261"/>
      <c r="E43" s="262"/>
      <c r="F43" s="262"/>
      <c r="G43" s="262"/>
      <c r="H43" s="262"/>
      <c r="I43" s="262"/>
      <c r="J43" s="264"/>
      <c r="K43" s="633"/>
      <c r="L43" s="265"/>
      <c r="M43" s="263"/>
      <c r="N43" s="263"/>
      <c r="O43" s="263"/>
      <c r="P43" s="263"/>
      <c r="Q43" s="264"/>
      <c r="R43" s="262"/>
      <c r="S43" s="262"/>
      <c r="T43" s="262"/>
      <c r="U43" s="265"/>
      <c r="W43" s="216">
        <f t="shared" si="1"/>
        <v>0</v>
      </c>
      <c r="X43" s="212">
        <f t="shared" si="2"/>
        <v>0</v>
      </c>
      <c r="Y43" s="212">
        <f t="shared" si="3"/>
        <v>0</v>
      </c>
      <c r="Z43" s="217">
        <f t="shared" si="4"/>
        <v>0</v>
      </c>
      <c r="AB43" s="216">
        <f t="shared" si="5"/>
        <v>0</v>
      </c>
      <c r="AC43" s="212">
        <f t="shared" si="6"/>
        <v>0</v>
      </c>
      <c r="AD43" s="212">
        <f t="shared" si="7"/>
        <v>0</v>
      </c>
      <c r="AE43" s="217">
        <f t="shared" si="8"/>
        <v>0</v>
      </c>
    </row>
    <row r="44" spans="1:31" ht="15" customHeight="1" x14ac:dyDescent="0.25">
      <c r="A44" s="204" t="str">
        <f>IF(ISBLANK('C1'!A44),"",'C1'!A44)</f>
        <v/>
      </c>
      <c r="B44" s="207" t="str">
        <f>IF(ISBLANK('C1'!B44),"",'C1'!B44)</f>
        <v/>
      </c>
      <c r="C44" s="340" t="str">
        <f>IF(ISBLANK('C1'!Q44),"",'C1'!Q44)</f>
        <v/>
      </c>
      <c r="D44" s="261"/>
      <c r="E44" s="262"/>
      <c r="F44" s="262"/>
      <c r="G44" s="262"/>
      <c r="H44" s="262"/>
      <c r="I44" s="262"/>
      <c r="J44" s="264"/>
      <c r="K44" s="633"/>
      <c r="L44" s="265"/>
      <c r="M44" s="263"/>
      <c r="N44" s="263"/>
      <c r="O44" s="263"/>
      <c r="P44" s="263"/>
      <c r="Q44" s="264"/>
      <c r="R44" s="262"/>
      <c r="S44" s="262"/>
      <c r="T44" s="262"/>
      <c r="U44" s="265"/>
      <c r="W44" s="216">
        <f t="shared" si="1"/>
        <v>0</v>
      </c>
      <c r="X44" s="212">
        <f t="shared" si="2"/>
        <v>0</v>
      </c>
      <c r="Y44" s="212">
        <f t="shared" si="3"/>
        <v>0</v>
      </c>
      <c r="Z44" s="217">
        <f t="shared" si="4"/>
        <v>0</v>
      </c>
      <c r="AB44" s="216">
        <f t="shared" si="5"/>
        <v>0</v>
      </c>
      <c r="AC44" s="212">
        <f t="shared" si="6"/>
        <v>0</v>
      </c>
      <c r="AD44" s="212">
        <f t="shared" si="7"/>
        <v>0</v>
      </c>
      <c r="AE44" s="217">
        <f t="shared" si="8"/>
        <v>0</v>
      </c>
    </row>
    <row r="45" spans="1:31" ht="15" customHeight="1" x14ac:dyDescent="0.25">
      <c r="A45" s="204" t="str">
        <f>IF(ISBLANK('C1'!A45),"",'C1'!A45)</f>
        <v/>
      </c>
      <c r="B45" s="207" t="str">
        <f>IF(ISBLANK('C1'!B45),"",'C1'!B45)</f>
        <v/>
      </c>
      <c r="C45" s="340" t="str">
        <f>IF(ISBLANK('C1'!Q45),"",'C1'!Q45)</f>
        <v/>
      </c>
      <c r="D45" s="261"/>
      <c r="E45" s="262"/>
      <c r="F45" s="262"/>
      <c r="G45" s="262"/>
      <c r="H45" s="262"/>
      <c r="I45" s="262"/>
      <c r="J45" s="264"/>
      <c r="K45" s="633"/>
      <c r="L45" s="265"/>
      <c r="M45" s="263"/>
      <c r="N45" s="263"/>
      <c r="O45" s="263"/>
      <c r="P45" s="263"/>
      <c r="Q45" s="264"/>
      <c r="R45" s="262"/>
      <c r="S45" s="262"/>
      <c r="T45" s="262"/>
      <c r="U45" s="265"/>
      <c r="W45" s="216">
        <f t="shared" si="1"/>
        <v>0</v>
      </c>
      <c r="X45" s="212">
        <f t="shared" si="2"/>
        <v>0</v>
      </c>
      <c r="Y45" s="212">
        <f t="shared" si="3"/>
        <v>0</v>
      </c>
      <c r="Z45" s="217">
        <f t="shared" si="4"/>
        <v>0</v>
      </c>
      <c r="AB45" s="216">
        <f t="shared" si="5"/>
        <v>0</v>
      </c>
      <c r="AC45" s="212">
        <f t="shared" si="6"/>
        <v>0</v>
      </c>
      <c r="AD45" s="212">
        <f t="shared" si="7"/>
        <v>0</v>
      </c>
      <c r="AE45" s="217">
        <f t="shared" si="8"/>
        <v>0</v>
      </c>
    </row>
    <row r="46" spans="1:31" ht="15" customHeight="1" x14ac:dyDescent="0.25">
      <c r="A46" s="204" t="str">
        <f>IF(ISBLANK('C1'!A46),"",'C1'!A46)</f>
        <v/>
      </c>
      <c r="B46" s="207" t="str">
        <f>IF(ISBLANK('C1'!B46),"",'C1'!B46)</f>
        <v/>
      </c>
      <c r="C46" s="340" t="str">
        <f>IF(ISBLANK('C1'!Q46),"",'C1'!Q46)</f>
        <v/>
      </c>
      <c r="D46" s="261"/>
      <c r="E46" s="262"/>
      <c r="F46" s="262"/>
      <c r="G46" s="262"/>
      <c r="H46" s="262"/>
      <c r="I46" s="262"/>
      <c r="J46" s="264"/>
      <c r="K46" s="633"/>
      <c r="L46" s="265"/>
      <c r="M46" s="263"/>
      <c r="N46" s="263"/>
      <c r="O46" s="263"/>
      <c r="P46" s="263"/>
      <c r="Q46" s="264"/>
      <c r="R46" s="262"/>
      <c r="S46" s="262"/>
      <c r="T46" s="262"/>
      <c r="U46" s="265"/>
      <c r="W46" s="216">
        <f t="shared" si="1"/>
        <v>0</v>
      </c>
      <c r="X46" s="212">
        <f t="shared" si="2"/>
        <v>0</v>
      </c>
      <c r="Y46" s="212">
        <f t="shared" si="3"/>
        <v>0</v>
      </c>
      <c r="Z46" s="217">
        <f t="shared" si="4"/>
        <v>0</v>
      </c>
      <c r="AB46" s="216">
        <f t="shared" si="5"/>
        <v>0</v>
      </c>
      <c r="AC46" s="212">
        <f t="shared" si="6"/>
        <v>0</v>
      </c>
      <c r="AD46" s="212">
        <f t="shared" si="7"/>
        <v>0</v>
      </c>
      <c r="AE46" s="217">
        <f t="shared" si="8"/>
        <v>0</v>
      </c>
    </row>
    <row r="47" spans="1:31" ht="15" customHeight="1" x14ac:dyDescent="0.25">
      <c r="A47" s="204" t="str">
        <f>IF(ISBLANK('C1'!A47),"",'C1'!A47)</f>
        <v/>
      </c>
      <c r="B47" s="207" t="str">
        <f>IF(ISBLANK('C1'!B47),"",'C1'!B47)</f>
        <v/>
      </c>
      <c r="C47" s="340" t="str">
        <f>IF(ISBLANK('C1'!Q47),"",'C1'!Q47)</f>
        <v/>
      </c>
      <c r="D47" s="261"/>
      <c r="E47" s="262"/>
      <c r="F47" s="262"/>
      <c r="G47" s="262"/>
      <c r="H47" s="262"/>
      <c r="I47" s="262"/>
      <c r="J47" s="264"/>
      <c r="K47" s="633"/>
      <c r="L47" s="265"/>
      <c r="M47" s="263"/>
      <c r="N47" s="263"/>
      <c r="O47" s="263"/>
      <c r="P47" s="263"/>
      <c r="Q47" s="264"/>
      <c r="R47" s="262"/>
      <c r="S47" s="262"/>
      <c r="T47" s="262"/>
      <c r="U47" s="265"/>
      <c r="W47" s="216">
        <f t="shared" si="1"/>
        <v>0</v>
      </c>
      <c r="X47" s="212">
        <f t="shared" si="2"/>
        <v>0</v>
      </c>
      <c r="Y47" s="212">
        <f t="shared" si="3"/>
        <v>0</v>
      </c>
      <c r="Z47" s="217">
        <f t="shared" si="4"/>
        <v>0</v>
      </c>
      <c r="AB47" s="216">
        <f t="shared" si="5"/>
        <v>0</v>
      </c>
      <c r="AC47" s="212">
        <f t="shared" si="6"/>
        <v>0</v>
      </c>
      <c r="AD47" s="212">
        <f t="shared" si="7"/>
        <v>0</v>
      </c>
      <c r="AE47" s="217">
        <f t="shared" si="8"/>
        <v>0</v>
      </c>
    </row>
    <row r="48" spans="1:31" ht="15" customHeight="1" x14ac:dyDescent="0.25">
      <c r="A48" s="204" t="str">
        <f>IF(ISBLANK('C1'!A48),"",'C1'!A48)</f>
        <v/>
      </c>
      <c r="B48" s="207" t="str">
        <f>IF(ISBLANK('C1'!B48),"",'C1'!B48)</f>
        <v/>
      </c>
      <c r="C48" s="340" t="str">
        <f>IF(ISBLANK('C1'!Q48),"",'C1'!Q48)</f>
        <v/>
      </c>
      <c r="D48" s="261"/>
      <c r="E48" s="262"/>
      <c r="F48" s="262"/>
      <c r="G48" s="262"/>
      <c r="H48" s="262"/>
      <c r="I48" s="262"/>
      <c r="J48" s="264"/>
      <c r="K48" s="633"/>
      <c r="L48" s="265"/>
      <c r="M48" s="263"/>
      <c r="N48" s="263"/>
      <c r="O48" s="263"/>
      <c r="P48" s="263"/>
      <c r="Q48" s="264"/>
      <c r="R48" s="262"/>
      <c r="S48" s="262"/>
      <c r="T48" s="262"/>
      <c r="U48" s="265"/>
      <c r="W48" s="216">
        <f t="shared" si="1"/>
        <v>0</v>
      </c>
      <c r="X48" s="212">
        <f t="shared" si="2"/>
        <v>0</v>
      </c>
      <c r="Y48" s="212">
        <f t="shared" si="3"/>
        <v>0</v>
      </c>
      <c r="Z48" s="217">
        <f t="shared" si="4"/>
        <v>0</v>
      </c>
      <c r="AB48" s="216">
        <f t="shared" si="5"/>
        <v>0</v>
      </c>
      <c r="AC48" s="212">
        <f t="shared" si="6"/>
        <v>0</v>
      </c>
      <c r="AD48" s="212">
        <f t="shared" si="7"/>
        <v>0</v>
      </c>
      <c r="AE48" s="217">
        <f t="shared" si="8"/>
        <v>0</v>
      </c>
    </row>
    <row r="49" spans="1:31" ht="15" customHeight="1" x14ac:dyDescent="0.25">
      <c r="A49" s="204" t="str">
        <f>IF(ISBLANK('C1'!A49),"",'C1'!A49)</f>
        <v/>
      </c>
      <c r="B49" s="207" t="str">
        <f>IF(ISBLANK('C1'!B49),"",'C1'!B49)</f>
        <v/>
      </c>
      <c r="C49" s="340" t="str">
        <f>IF(ISBLANK('C1'!Q49),"",'C1'!Q49)</f>
        <v/>
      </c>
      <c r="D49" s="261"/>
      <c r="E49" s="262"/>
      <c r="F49" s="262"/>
      <c r="G49" s="262"/>
      <c r="H49" s="262"/>
      <c r="I49" s="262"/>
      <c r="J49" s="264"/>
      <c r="K49" s="633"/>
      <c r="L49" s="265"/>
      <c r="M49" s="263"/>
      <c r="N49" s="263"/>
      <c r="O49" s="263"/>
      <c r="P49" s="263"/>
      <c r="Q49" s="264"/>
      <c r="R49" s="262"/>
      <c r="S49" s="262"/>
      <c r="T49" s="262"/>
      <c r="U49" s="265"/>
      <c r="W49" s="216">
        <f t="shared" si="1"/>
        <v>0</v>
      </c>
      <c r="X49" s="212">
        <f t="shared" si="2"/>
        <v>0</v>
      </c>
      <c r="Y49" s="212">
        <f t="shared" si="3"/>
        <v>0</v>
      </c>
      <c r="Z49" s="217">
        <f t="shared" si="4"/>
        <v>0</v>
      </c>
      <c r="AB49" s="216">
        <f t="shared" si="5"/>
        <v>0</v>
      </c>
      <c r="AC49" s="212">
        <f t="shared" si="6"/>
        <v>0</v>
      </c>
      <c r="AD49" s="212">
        <f t="shared" si="7"/>
        <v>0</v>
      </c>
      <c r="AE49" s="217">
        <f t="shared" si="8"/>
        <v>0</v>
      </c>
    </row>
    <row r="50" spans="1:31" ht="15" customHeight="1" x14ac:dyDescent="0.25">
      <c r="A50" s="204" t="str">
        <f>IF(ISBLANK('C1'!A50),"",'C1'!A50)</f>
        <v/>
      </c>
      <c r="B50" s="207" t="str">
        <f>IF(ISBLANK('C1'!B50),"",'C1'!B50)</f>
        <v/>
      </c>
      <c r="C50" s="340" t="str">
        <f>IF(ISBLANK('C1'!Q50),"",'C1'!Q50)</f>
        <v/>
      </c>
      <c r="D50" s="261"/>
      <c r="E50" s="262"/>
      <c r="F50" s="262"/>
      <c r="G50" s="262"/>
      <c r="H50" s="262"/>
      <c r="I50" s="262"/>
      <c r="J50" s="264"/>
      <c r="K50" s="633"/>
      <c r="L50" s="265"/>
      <c r="M50" s="263"/>
      <c r="N50" s="263"/>
      <c r="O50" s="263"/>
      <c r="P50" s="263"/>
      <c r="Q50" s="264"/>
      <c r="R50" s="262"/>
      <c r="S50" s="262"/>
      <c r="T50" s="262"/>
      <c r="U50" s="265"/>
      <c r="W50" s="216">
        <f t="shared" si="1"/>
        <v>0</v>
      </c>
      <c r="X50" s="212">
        <f t="shared" si="2"/>
        <v>0</v>
      </c>
      <c r="Y50" s="212">
        <f t="shared" si="3"/>
        <v>0</v>
      </c>
      <c r="Z50" s="217">
        <f t="shared" si="4"/>
        <v>0</v>
      </c>
      <c r="AB50" s="216">
        <f t="shared" si="5"/>
        <v>0</v>
      </c>
      <c r="AC50" s="212">
        <f t="shared" si="6"/>
        <v>0</v>
      </c>
      <c r="AD50" s="212">
        <f t="shared" si="7"/>
        <v>0</v>
      </c>
      <c r="AE50" s="217">
        <f t="shared" si="8"/>
        <v>0</v>
      </c>
    </row>
    <row r="51" spans="1:31" ht="15" customHeight="1" x14ac:dyDescent="0.25">
      <c r="A51" s="204" t="str">
        <f>IF(ISBLANK('C1'!A51),"",'C1'!A51)</f>
        <v/>
      </c>
      <c r="B51" s="207" t="str">
        <f>IF(ISBLANK('C1'!B51),"",'C1'!B51)</f>
        <v/>
      </c>
      <c r="C51" s="340" t="str">
        <f>IF(ISBLANK('C1'!Q51),"",'C1'!Q51)</f>
        <v/>
      </c>
      <c r="D51" s="261"/>
      <c r="E51" s="262"/>
      <c r="F51" s="262"/>
      <c r="G51" s="262"/>
      <c r="H51" s="262"/>
      <c r="I51" s="262"/>
      <c r="J51" s="264"/>
      <c r="K51" s="633"/>
      <c r="L51" s="265"/>
      <c r="M51" s="263"/>
      <c r="N51" s="263"/>
      <c r="O51" s="263"/>
      <c r="P51" s="263"/>
      <c r="Q51" s="264"/>
      <c r="R51" s="262"/>
      <c r="S51" s="262"/>
      <c r="T51" s="262"/>
      <c r="U51" s="265"/>
      <c r="W51" s="216">
        <f t="shared" si="1"/>
        <v>0</v>
      </c>
      <c r="X51" s="212">
        <f t="shared" si="2"/>
        <v>0</v>
      </c>
      <c r="Y51" s="212">
        <f t="shared" si="3"/>
        <v>0</v>
      </c>
      <c r="Z51" s="217">
        <f t="shared" si="4"/>
        <v>0</v>
      </c>
      <c r="AB51" s="216">
        <f t="shared" si="5"/>
        <v>0</v>
      </c>
      <c r="AC51" s="212">
        <f t="shared" si="6"/>
        <v>0</v>
      </c>
      <c r="AD51" s="212">
        <f t="shared" si="7"/>
        <v>0</v>
      </c>
      <c r="AE51" s="217">
        <f t="shared" si="8"/>
        <v>0</v>
      </c>
    </row>
    <row r="52" spans="1:31" ht="15" customHeight="1" x14ac:dyDescent="0.25">
      <c r="A52" s="204" t="str">
        <f>IF(ISBLANK('C1'!A52),"",'C1'!A52)</f>
        <v/>
      </c>
      <c r="B52" s="207" t="str">
        <f>IF(ISBLANK('C1'!B52),"",'C1'!B52)</f>
        <v/>
      </c>
      <c r="C52" s="340" t="str">
        <f>IF(ISBLANK('C1'!Q52),"",'C1'!Q52)</f>
        <v/>
      </c>
      <c r="D52" s="261"/>
      <c r="E52" s="262"/>
      <c r="F52" s="262"/>
      <c r="G52" s="262"/>
      <c r="H52" s="262"/>
      <c r="I52" s="262"/>
      <c r="J52" s="264"/>
      <c r="K52" s="633"/>
      <c r="L52" s="265"/>
      <c r="M52" s="263"/>
      <c r="N52" s="263"/>
      <c r="O52" s="263"/>
      <c r="P52" s="263"/>
      <c r="Q52" s="264"/>
      <c r="R52" s="262"/>
      <c r="S52" s="262"/>
      <c r="T52" s="262"/>
      <c r="U52" s="265"/>
      <c r="W52" s="216">
        <f t="shared" si="1"/>
        <v>0</v>
      </c>
      <c r="X52" s="212">
        <f t="shared" si="2"/>
        <v>0</v>
      </c>
      <c r="Y52" s="212">
        <f t="shared" si="3"/>
        <v>0</v>
      </c>
      <c r="Z52" s="217">
        <f t="shared" si="4"/>
        <v>0</v>
      </c>
      <c r="AB52" s="216">
        <f t="shared" si="5"/>
        <v>0</v>
      </c>
      <c r="AC52" s="212">
        <f t="shared" si="6"/>
        <v>0</v>
      </c>
      <c r="AD52" s="212">
        <f t="shared" si="7"/>
        <v>0</v>
      </c>
      <c r="AE52" s="217">
        <f t="shared" si="8"/>
        <v>0</v>
      </c>
    </row>
    <row r="53" spans="1:31" ht="15" customHeight="1" x14ac:dyDescent="0.25">
      <c r="A53" s="204" t="str">
        <f>IF(ISBLANK('C1'!A53),"",'C1'!A53)</f>
        <v/>
      </c>
      <c r="B53" s="207" t="str">
        <f>IF(ISBLANK('C1'!B53),"",'C1'!B53)</f>
        <v/>
      </c>
      <c r="C53" s="340" t="str">
        <f>IF(ISBLANK('C1'!Q53),"",'C1'!Q53)</f>
        <v/>
      </c>
      <c r="D53" s="261"/>
      <c r="E53" s="262"/>
      <c r="F53" s="262"/>
      <c r="G53" s="262"/>
      <c r="H53" s="262"/>
      <c r="I53" s="262"/>
      <c r="J53" s="264"/>
      <c r="K53" s="633"/>
      <c r="L53" s="265"/>
      <c r="M53" s="263"/>
      <c r="N53" s="263"/>
      <c r="O53" s="263"/>
      <c r="P53" s="263"/>
      <c r="Q53" s="264"/>
      <c r="R53" s="262"/>
      <c r="S53" s="262"/>
      <c r="T53" s="262"/>
      <c r="U53" s="265"/>
      <c r="W53" s="216">
        <f t="shared" si="1"/>
        <v>0</v>
      </c>
      <c r="X53" s="212">
        <f t="shared" si="2"/>
        <v>0</v>
      </c>
      <c r="Y53" s="212">
        <f t="shared" si="3"/>
        <v>0</v>
      </c>
      <c r="Z53" s="217">
        <f t="shared" si="4"/>
        <v>0</v>
      </c>
      <c r="AB53" s="216">
        <f t="shared" si="5"/>
        <v>0</v>
      </c>
      <c r="AC53" s="212">
        <f t="shared" si="6"/>
        <v>0</v>
      </c>
      <c r="AD53" s="212">
        <f t="shared" si="7"/>
        <v>0</v>
      </c>
      <c r="AE53" s="217">
        <f t="shared" si="8"/>
        <v>0</v>
      </c>
    </row>
    <row r="54" spans="1:31" ht="15" customHeight="1" x14ac:dyDescent="0.25">
      <c r="A54" s="204" t="str">
        <f>IF(ISBLANK('C1'!A54),"",'C1'!A54)</f>
        <v/>
      </c>
      <c r="B54" s="207" t="str">
        <f>IF(ISBLANK('C1'!B54),"",'C1'!B54)</f>
        <v/>
      </c>
      <c r="C54" s="340" t="str">
        <f>IF(ISBLANK('C1'!Q54),"",'C1'!Q54)</f>
        <v/>
      </c>
      <c r="D54" s="261"/>
      <c r="E54" s="262"/>
      <c r="F54" s="262"/>
      <c r="G54" s="262"/>
      <c r="H54" s="262"/>
      <c r="I54" s="262"/>
      <c r="J54" s="264"/>
      <c r="K54" s="633"/>
      <c r="L54" s="265"/>
      <c r="M54" s="263"/>
      <c r="N54" s="263"/>
      <c r="O54" s="263"/>
      <c r="P54" s="263"/>
      <c r="Q54" s="264"/>
      <c r="R54" s="262"/>
      <c r="S54" s="262"/>
      <c r="T54" s="262"/>
      <c r="U54" s="265"/>
      <c r="W54" s="216">
        <f t="shared" si="1"/>
        <v>0</v>
      </c>
      <c r="X54" s="212">
        <f t="shared" si="2"/>
        <v>0</v>
      </c>
      <c r="Y54" s="212">
        <f t="shared" si="3"/>
        <v>0</v>
      </c>
      <c r="Z54" s="217">
        <f t="shared" si="4"/>
        <v>0</v>
      </c>
      <c r="AB54" s="216">
        <f t="shared" si="5"/>
        <v>0</v>
      </c>
      <c r="AC54" s="212">
        <f t="shared" si="6"/>
        <v>0</v>
      </c>
      <c r="AD54" s="212">
        <f t="shared" si="7"/>
        <v>0</v>
      </c>
      <c r="AE54" s="217">
        <f t="shared" si="8"/>
        <v>0</v>
      </c>
    </row>
    <row r="55" spans="1:31" ht="15" customHeight="1" x14ac:dyDescent="0.25">
      <c r="A55" s="204" t="str">
        <f>IF(ISBLANK('C1'!A55),"",'C1'!A55)</f>
        <v/>
      </c>
      <c r="B55" s="207" t="str">
        <f>IF(ISBLANK('C1'!B55),"",'C1'!B55)</f>
        <v/>
      </c>
      <c r="C55" s="340" t="str">
        <f>IF(ISBLANK('C1'!Q55),"",'C1'!Q55)</f>
        <v/>
      </c>
      <c r="D55" s="261"/>
      <c r="E55" s="262"/>
      <c r="F55" s="262"/>
      <c r="G55" s="262"/>
      <c r="H55" s="262"/>
      <c r="I55" s="262"/>
      <c r="J55" s="264"/>
      <c r="K55" s="633"/>
      <c r="L55" s="265"/>
      <c r="M55" s="263"/>
      <c r="N55" s="263"/>
      <c r="O55" s="263"/>
      <c r="P55" s="263"/>
      <c r="Q55" s="264"/>
      <c r="R55" s="262"/>
      <c r="S55" s="262"/>
      <c r="T55" s="262"/>
      <c r="U55" s="265"/>
      <c r="W55" s="216">
        <f t="shared" si="1"/>
        <v>0</v>
      </c>
      <c r="X55" s="212">
        <f t="shared" si="2"/>
        <v>0</v>
      </c>
      <c r="Y55" s="212">
        <f t="shared" si="3"/>
        <v>0</v>
      </c>
      <c r="Z55" s="217">
        <f t="shared" si="4"/>
        <v>0</v>
      </c>
      <c r="AB55" s="216">
        <f t="shared" si="5"/>
        <v>0</v>
      </c>
      <c r="AC55" s="212">
        <f t="shared" si="6"/>
        <v>0</v>
      </c>
      <c r="AD55" s="212">
        <f t="shared" si="7"/>
        <v>0</v>
      </c>
      <c r="AE55" s="217">
        <f t="shared" si="8"/>
        <v>0</v>
      </c>
    </row>
    <row r="56" spans="1:31" ht="15" customHeight="1" x14ac:dyDescent="0.25">
      <c r="A56" s="204" t="str">
        <f>IF(ISBLANK('C1'!A56),"",'C1'!A56)</f>
        <v/>
      </c>
      <c r="B56" s="207" t="str">
        <f>IF(ISBLANK('C1'!B56),"",'C1'!B56)</f>
        <v/>
      </c>
      <c r="C56" s="340" t="str">
        <f>IF(ISBLANK('C1'!Q56),"",'C1'!Q56)</f>
        <v/>
      </c>
      <c r="D56" s="261"/>
      <c r="E56" s="262"/>
      <c r="F56" s="262"/>
      <c r="G56" s="262"/>
      <c r="H56" s="262"/>
      <c r="I56" s="262"/>
      <c r="J56" s="264"/>
      <c r="K56" s="633"/>
      <c r="L56" s="265"/>
      <c r="M56" s="263"/>
      <c r="N56" s="263"/>
      <c r="O56" s="263"/>
      <c r="P56" s="263"/>
      <c r="Q56" s="264"/>
      <c r="R56" s="262"/>
      <c r="S56" s="262"/>
      <c r="T56" s="262"/>
      <c r="U56" s="265"/>
      <c r="W56" s="216">
        <f t="shared" si="1"/>
        <v>0</v>
      </c>
      <c r="X56" s="212">
        <f t="shared" si="2"/>
        <v>0</v>
      </c>
      <c r="Y56" s="212">
        <f t="shared" si="3"/>
        <v>0</v>
      </c>
      <c r="Z56" s="217">
        <f t="shared" si="4"/>
        <v>0</v>
      </c>
      <c r="AB56" s="216">
        <f t="shared" si="5"/>
        <v>0</v>
      </c>
      <c r="AC56" s="212">
        <f t="shared" si="6"/>
        <v>0</v>
      </c>
      <c r="AD56" s="212">
        <f t="shared" si="7"/>
        <v>0</v>
      </c>
      <c r="AE56" s="217">
        <f t="shared" si="8"/>
        <v>0</v>
      </c>
    </row>
    <row r="57" spans="1:31" ht="15" customHeight="1" x14ac:dyDescent="0.25">
      <c r="A57" s="204" t="str">
        <f>IF(ISBLANK('C1'!A57),"",'C1'!A57)</f>
        <v/>
      </c>
      <c r="B57" s="207" t="str">
        <f>IF(ISBLANK('C1'!B57),"",'C1'!B57)</f>
        <v/>
      </c>
      <c r="C57" s="340" t="str">
        <f>IF(ISBLANK('C1'!Q57),"",'C1'!Q57)</f>
        <v/>
      </c>
      <c r="D57" s="261"/>
      <c r="E57" s="262"/>
      <c r="F57" s="262"/>
      <c r="G57" s="262"/>
      <c r="H57" s="262"/>
      <c r="I57" s="262"/>
      <c r="J57" s="264"/>
      <c r="K57" s="633"/>
      <c r="L57" s="265"/>
      <c r="M57" s="263"/>
      <c r="N57" s="263"/>
      <c r="O57" s="263"/>
      <c r="P57" s="263"/>
      <c r="Q57" s="264"/>
      <c r="R57" s="262"/>
      <c r="S57" s="262"/>
      <c r="T57" s="262"/>
      <c r="U57" s="265"/>
      <c r="W57" s="216">
        <f t="shared" si="1"/>
        <v>0</v>
      </c>
      <c r="X57" s="212">
        <f t="shared" si="2"/>
        <v>0</v>
      </c>
      <c r="Y57" s="212">
        <f t="shared" si="3"/>
        <v>0</v>
      </c>
      <c r="Z57" s="217">
        <f t="shared" si="4"/>
        <v>0</v>
      </c>
      <c r="AB57" s="216">
        <f t="shared" si="5"/>
        <v>0</v>
      </c>
      <c r="AC57" s="212">
        <f t="shared" si="6"/>
        <v>0</v>
      </c>
      <c r="AD57" s="212">
        <f t="shared" si="7"/>
        <v>0</v>
      </c>
      <c r="AE57" s="217">
        <f t="shared" si="8"/>
        <v>0</v>
      </c>
    </row>
    <row r="58" spans="1:31" ht="15" customHeight="1" x14ac:dyDescent="0.25">
      <c r="A58" s="204" t="str">
        <f>IF(ISBLANK('C1'!A58),"",'C1'!A58)</f>
        <v/>
      </c>
      <c r="B58" s="207" t="str">
        <f>IF(ISBLANK('C1'!B58),"",'C1'!B58)</f>
        <v/>
      </c>
      <c r="C58" s="340" t="str">
        <f>IF(ISBLANK('C1'!Q58),"",'C1'!Q58)</f>
        <v/>
      </c>
      <c r="D58" s="261"/>
      <c r="E58" s="262"/>
      <c r="F58" s="262"/>
      <c r="G58" s="262"/>
      <c r="H58" s="262"/>
      <c r="I58" s="262"/>
      <c r="J58" s="264"/>
      <c r="K58" s="633"/>
      <c r="L58" s="265"/>
      <c r="M58" s="263"/>
      <c r="N58" s="263"/>
      <c r="O58" s="263"/>
      <c r="P58" s="263"/>
      <c r="Q58" s="264"/>
      <c r="R58" s="262"/>
      <c r="S58" s="262"/>
      <c r="T58" s="262"/>
      <c r="U58" s="265"/>
      <c r="W58" s="216">
        <f t="shared" si="1"/>
        <v>0</v>
      </c>
      <c r="X58" s="212">
        <f t="shared" si="2"/>
        <v>0</v>
      </c>
      <c r="Y58" s="212">
        <f t="shared" si="3"/>
        <v>0</v>
      </c>
      <c r="Z58" s="217">
        <f t="shared" si="4"/>
        <v>0</v>
      </c>
      <c r="AB58" s="216">
        <f t="shared" si="5"/>
        <v>0</v>
      </c>
      <c r="AC58" s="212">
        <f t="shared" si="6"/>
        <v>0</v>
      </c>
      <c r="AD58" s="212">
        <f t="shared" si="7"/>
        <v>0</v>
      </c>
      <c r="AE58" s="217">
        <f t="shared" si="8"/>
        <v>0</v>
      </c>
    </row>
    <row r="59" spans="1:31" ht="15" customHeight="1" x14ac:dyDescent="0.25">
      <c r="A59" s="204" t="str">
        <f>IF(ISBLANK('C1'!A59),"",'C1'!A59)</f>
        <v/>
      </c>
      <c r="B59" s="207" t="str">
        <f>IF(ISBLANK('C1'!B59),"",'C1'!B59)</f>
        <v/>
      </c>
      <c r="C59" s="340" t="str">
        <f>IF(ISBLANK('C1'!Q59),"",'C1'!Q59)</f>
        <v/>
      </c>
      <c r="D59" s="261"/>
      <c r="E59" s="262"/>
      <c r="F59" s="262"/>
      <c r="G59" s="262"/>
      <c r="H59" s="262"/>
      <c r="I59" s="262"/>
      <c r="J59" s="264"/>
      <c r="K59" s="633"/>
      <c r="L59" s="265"/>
      <c r="M59" s="263"/>
      <c r="N59" s="263"/>
      <c r="O59" s="263"/>
      <c r="P59" s="263"/>
      <c r="Q59" s="264"/>
      <c r="R59" s="262"/>
      <c r="S59" s="262"/>
      <c r="T59" s="262"/>
      <c r="U59" s="265"/>
      <c r="W59" s="216">
        <f t="shared" si="1"/>
        <v>0</v>
      </c>
      <c r="X59" s="212">
        <f t="shared" si="2"/>
        <v>0</v>
      </c>
      <c r="Y59" s="212">
        <f t="shared" si="3"/>
        <v>0</v>
      </c>
      <c r="Z59" s="217">
        <f t="shared" si="4"/>
        <v>0</v>
      </c>
      <c r="AB59" s="216">
        <f t="shared" si="5"/>
        <v>0</v>
      </c>
      <c r="AC59" s="212">
        <f t="shared" si="6"/>
        <v>0</v>
      </c>
      <c r="AD59" s="212">
        <f t="shared" si="7"/>
        <v>0</v>
      </c>
      <c r="AE59" s="217">
        <f t="shared" si="8"/>
        <v>0</v>
      </c>
    </row>
    <row r="60" spans="1:31" ht="15" customHeight="1" x14ac:dyDescent="0.25">
      <c r="A60" s="204" t="str">
        <f>IF(ISBLANK('C1'!A60),"",'C1'!A60)</f>
        <v/>
      </c>
      <c r="B60" s="207" t="str">
        <f>IF(ISBLANK('C1'!B60),"",'C1'!B60)</f>
        <v/>
      </c>
      <c r="C60" s="340" t="str">
        <f>IF(ISBLANK('C1'!Q60),"",'C1'!Q60)</f>
        <v/>
      </c>
      <c r="D60" s="261"/>
      <c r="E60" s="262"/>
      <c r="F60" s="262"/>
      <c r="G60" s="262"/>
      <c r="H60" s="262"/>
      <c r="I60" s="262"/>
      <c r="J60" s="264"/>
      <c r="K60" s="633"/>
      <c r="L60" s="265"/>
      <c r="M60" s="263"/>
      <c r="N60" s="263"/>
      <c r="O60" s="263"/>
      <c r="P60" s="263"/>
      <c r="Q60" s="264"/>
      <c r="R60" s="262"/>
      <c r="S60" s="262"/>
      <c r="T60" s="262"/>
      <c r="U60" s="265"/>
      <c r="W60" s="216">
        <f t="shared" si="1"/>
        <v>0</v>
      </c>
      <c r="X60" s="212">
        <f t="shared" si="2"/>
        <v>0</v>
      </c>
      <c r="Y60" s="212">
        <f t="shared" si="3"/>
        <v>0</v>
      </c>
      <c r="Z60" s="217">
        <f t="shared" si="4"/>
        <v>0</v>
      </c>
      <c r="AB60" s="216">
        <f t="shared" si="5"/>
        <v>0</v>
      </c>
      <c r="AC60" s="212">
        <f t="shared" si="6"/>
        <v>0</v>
      </c>
      <c r="AD60" s="212">
        <f t="shared" si="7"/>
        <v>0</v>
      </c>
      <c r="AE60" s="217">
        <f t="shared" si="8"/>
        <v>0</v>
      </c>
    </row>
    <row r="61" spans="1:31" ht="15" customHeight="1" x14ac:dyDescent="0.25">
      <c r="A61" s="204" t="str">
        <f>IF(ISBLANK('C1'!A61),"",'C1'!A61)</f>
        <v/>
      </c>
      <c r="B61" s="207" t="str">
        <f>IF(ISBLANK('C1'!B61),"",'C1'!B61)</f>
        <v/>
      </c>
      <c r="C61" s="340" t="str">
        <f>IF(ISBLANK('C1'!Q61),"",'C1'!Q61)</f>
        <v/>
      </c>
      <c r="D61" s="261"/>
      <c r="E61" s="262"/>
      <c r="F61" s="262"/>
      <c r="G61" s="262"/>
      <c r="H61" s="262"/>
      <c r="I61" s="262"/>
      <c r="J61" s="264"/>
      <c r="K61" s="633"/>
      <c r="L61" s="265"/>
      <c r="M61" s="263"/>
      <c r="N61" s="263"/>
      <c r="O61" s="263"/>
      <c r="P61" s="263"/>
      <c r="Q61" s="264"/>
      <c r="R61" s="262"/>
      <c r="S61" s="262"/>
      <c r="T61" s="262"/>
      <c r="U61" s="265"/>
      <c r="W61" s="216">
        <f t="shared" si="1"/>
        <v>0</v>
      </c>
      <c r="X61" s="212">
        <f t="shared" si="2"/>
        <v>0</v>
      </c>
      <c r="Y61" s="212">
        <f t="shared" si="3"/>
        <v>0</v>
      </c>
      <c r="Z61" s="217">
        <f t="shared" si="4"/>
        <v>0</v>
      </c>
      <c r="AB61" s="216">
        <f t="shared" si="5"/>
        <v>0</v>
      </c>
      <c r="AC61" s="212">
        <f t="shared" si="6"/>
        <v>0</v>
      </c>
      <c r="AD61" s="212">
        <f t="shared" si="7"/>
        <v>0</v>
      </c>
      <c r="AE61" s="217">
        <f t="shared" si="8"/>
        <v>0</v>
      </c>
    </row>
    <row r="62" spans="1:31" ht="15" customHeight="1" x14ac:dyDescent="0.25">
      <c r="A62" s="204" t="str">
        <f>IF(ISBLANK('C1'!A62),"",'C1'!A62)</f>
        <v/>
      </c>
      <c r="B62" s="207" t="str">
        <f>IF(ISBLANK('C1'!B62),"",'C1'!B62)</f>
        <v/>
      </c>
      <c r="C62" s="340" t="str">
        <f>IF(ISBLANK('C1'!Q62),"",'C1'!Q62)</f>
        <v/>
      </c>
      <c r="D62" s="261"/>
      <c r="E62" s="262"/>
      <c r="F62" s="262"/>
      <c r="G62" s="262"/>
      <c r="H62" s="262"/>
      <c r="I62" s="262"/>
      <c r="J62" s="264"/>
      <c r="K62" s="633"/>
      <c r="L62" s="265"/>
      <c r="M62" s="263"/>
      <c r="N62" s="263"/>
      <c r="O62" s="263"/>
      <c r="P62" s="263"/>
      <c r="Q62" s="264"/>
      <c r="R62" s="262"/>
      <c r="S62" s="262"/>
      <c r="T62" s="262"/>
      <c r="U62" s="265"/>
      <c r="W62" s="216">
        <f t="shared" si="1"/>
        <v>0</v>
      </c>
      <c r="X62" s="212">
        <f t="shared" si="2"/>
        <v>0</v>
      </c>
      <c r="Y62" s="212">
        <f t="shared" si="3"/>
        <v>0</v>
      </c>
      <c r="Z62" s="217">
        <f t="shared" si="4"/>
        <v>0</v>
      </c>
      <c r="AB62" s="216">
        <f t="shared" si="5"/>
        <v>0</v>
      </c>
      <c r="AC62" s="212">
        <f t="shared" si="6"/>
        <v>0</v>
      </c>
      <c r="AD62" s="212">
        <f t="shared" si="7"/>
        <v>0</v>
      </c>
      <c r="AE62" s="217">
        <f t="shared" si="8"/>
        <v>0</v>
      </c>
    </row>
    <row r="63" spans="1:31" ht="15" customHeight="1" x14ac:dyDescent="0.25">
      <c r="A63" s="204" t="str">
        <f>IF(ISBLANK('C1'!A63),"",'C1'!A63)</f>
        <v/>
      </c>
      <c r="B63" s="207" t="str">
        <f>IF(ISBLANK('C1'!B63),"",'C1'!B63)</f>
        <v/>
      </c>
      <c r="C63" s="340" t="str">
        <f>IF(ISBLANK('C1'!Q63),"",'C1'!Q63)</f>
        <v/>
      </c>
      <c r="D63" s="261"/>
      <c r="E63" s="262"/>
      <c r="F63" s="262"/>
      <c r="G63" s="262"/>
      <c r="H63" s="262"/>
      <c r="I63" s="262"/>
      <c r="J63" s="264"/>
      <c r="K63" s="633"/>
      <c r="L63" s="265"/>
      <c r="M63" s="263"/>
      <c r="N63" s="263"/>
      <c r="O63" s="263"/>
      <c r="P63" s="263"/>
      <c r="Q63" s="264"/>
      <c r="R63" s="262"/>
      <c r="S63" s="262"/>
      <c r="T63" s="262"/>
      <c r="U63" s="265"/>
      <c r="W63" s="216">
        <f t="shared" si="1"/>
        <v>0</v>
      </c>
      <c r="X63" s="212">
        <f t="shared" si="2"/>
        <v>0</v>
      </c>
      <c r="Y63" s="212">
        <f t="shared" si="3"/>
        <v>0</v>
      </c>
      <c r="Z63" s="217">
        <f t="shared" si="4"/>
        <v>0</v>
      </c>
      <c r="AB63" s="216">
        <f t="shared" si="5"/>
        <v>0</v>
      </c>
      <c r="AC63" s="212">
        <f t="shared" si="6"/>
        <v>0</v>
      </c>
      <c r="AD63" s="212">
        <f t="shared" si="7"/>
        <v>0</v>
      </c>
      <c r="AE63" s="217">
        <f t="shared" si="8"/>
        <v>0</v>
      </c>
    </row>
    <row r="64" spans="1:31" ht="15" customHeight="1" x14ac:dyDescent="0.25">
      <c r="A64" s="204" t="str">
        <f>IF(ISBLANK('C1'!A64),"",'C1'!A64)</f>
        <v/>
      </c>
      <c r="B64" s="207" t="str">
        <f>IF(ISBLANK('C1'!B64),"",'C1'!B64)</f>
        <v/>
      </c>
      <c r="C64" s="340" t="str">
        <f>IF(ISBLANK('C1'!Q64),"",'C1'!Q64)</f>
        <v/>
      </c>
      <c r="D64" s="261"/>
      <c r="E64" s="262"/>
      <c r="F64" s="262"/>
      <c r="G64" s="262"/>
      <c r="H64" s="262"/>
      <c r="I64" s="262"/>
      <c r="J64" s="264"/>
      <c r="K64" s="633"/>
      <c r="L64" s="265"/>
      <c r="M64" s="263"/>
      <c r="N64" s="263"/>
      <c r="O64" s="263"/>
      <c r="P64" s="263"/>
      <c r="Q64" s="264"/>
      <c r="R64" s="262"/>
      <c r="S64" s="262"/>
      <c r="T64" s="262"/>
      <c r="U64" s="265"/>
      <c r="W64" s="216">
        <f t="shared" si="1"/>
        <v>0</v>
      </c>
      <c r="X64" s="212">
        <f t="shared" si="2"/>
        <v>0</v>
      </c>
      <c r="Y64" s="212">
        <f t="shared" si="3"/>
        <v>0</v>
      </c>
      <c r="Z64" s="217">
        <f t="shared" si="4"/>
        <v>0</v>
      </c>
      <c r="AB64" s="216">
        <f t="shared" si="5"/>
        <v>0</v>
      </c>
      <c r="AC64" s="212">
        <f t="shared" si="6"/>
        <v>0</v>
      </c>
      <c r="AD64" s="212">
        <f t="shared" si="7"/>
        <v>0</v>
      </c>
      <c r="AE64" s="217">
        <f t="shared" si="8"/>
        <v>0</v>
      </c>
    </row>
    <row r="65" spans="1:31" ht="15" customHeight="1" x14ac:dyDescent="0.25">
      <c r="A65" s="204" t="str">
        <f>IF(ISBLANK('C1'!A65),"",'C1'!A65)</f>
        <v/>
      </c>
      <c r="B65" s="207" t="str">
        <f>IF(ISBLANK('C1'!B65),"",'C1'!B65)</f>
        <v/>
      </c>
      <c r="C65" s="340" t="str">
        <f>IF(ISBLANK('C1'!Q65),"",'C1'!Q65)</f>
        <v/>
      </c>
      <c r="D65" s="261"/>
      <c r="E65" s="262"/>
      <c r="F65" s="262"/>
      <c r="G65" s="262"/>
      <c r="H65" s="262"/>
      <c r="I65" s="262"/>
      <c r="J65" s="264"/>
      <c r="K65" s="633"/>
      <c r="L65" s="265"/>
      <c r="M65" s="263"/>
      <c r="N65" s="263"/>
      <c r="O65" s="263"/>
      <c r="P65" s="263"/>
      <c r="Q65" s="264"/>
      <c r="R65" s="262"/>
      <c r="S65" s="262"/>
      <c r="T65" s="262"/>
      <c r="U65" s="265"/>
      <c r="W65" s="216">
        <f t="shared" si="1"/>
        <v>0</v>
      </c>
      <c r="X65" s="212">
        <f t="shared" si="2"/>
        <v>0</v>
      </c>
      <c r="Y65" s="212">
        <f t="shared" si="3"/>
        <v>0</v>
      </c>
      <c r="Z65" s="217">
        <f t="shared" si="4"/>
        <v>0</v>
      </c>
      <c r="AB65" s="216">
        <f t="shared" si="5"/>
        <v>0</v>
      </c>
      <c r="AC65" s="212">
        <f t="shared" si="6"/>
        <v>0</v>
      </c>
      <c r="AD65" s="212">
        <f t="shared" si="7"/>
        <v>0</v>
      </c>
      <c r="AE65" s="217">
        <f t="shared" si="8"/>
        <v>0</v>
      </c>
    </row>
    <row r="66" spans="1:31" ht="15" customHeight="1" x14ac:dyDescent="0.25">
      <c r="A66" s="204" t="str">
        <f>IF(ISBLANK('C1'!A66),"",'C1'!A66)</f>
        <v/>
      </c>
      <c r="B66" s="207" t="str">
        <f>IF(ISBLANK('C1'!B66),"",'C1'!B66)</f>
        <v/>
      </c>
      <c r="C66" s="340" t="str">
        <f>IF(ISBLANK('C1'!Q66),"",'C1'!Q66)</f>
        <v/>
      </c>
      <c r="D66" s="261"/>
      <c r="E66" s="262"/>
      <c r="F66" s="262"/>
      <c r="G66" s="262"/>
      <c r="H66" s="262"/>
      <c r="I66" s="262"/>
      <c r="J66" s="264"/>
      <c r="K66" s="633"/>
      <c r="L66" s="265"/>
      <c r="M66" s="263"/>
      <c r="N66" s="263"/>
      <c r="O66" s="263"/>
      <c r="P66" s="263"/>
      <c r="Q66" s="264"/>
      <c r="R66" s="262"/>
      <c r="S66" s="262"/>
      <c r="T66" s="262"/>
      <c r="U66" s="265"/>
      <c r="W66" s="216">
        <f t="shared" si="1"/>
        <v>0</v>
      </c>
      <c r="X66" s="212">
        <f t="shared" si="2"/>
        <v>0</v>
      </c>
      <c r="Y66" s="212">
        <f t="shared" si="3"/>
        <v>0</v>
      </c>
      <c r="Z66" s="217">
        <f t="shared" si="4"/>
        <v>0</v>
      </c>
      <c r="AB66" s="216">
        <f t="shared" si="5"/>
        <v>0</v>
      </c>
      <c r="AC66" s="212">
        <f t="shared" si="6"/>
        <v>0</v>
      </c>
      <c r="AD66" s="212">
        <f t="shared" si="7"/>
        <v>0</v>
      </c>
      <c r="AE66" s="217">
        <f t="shared" si="8"/>
        <v>0</v>
      </c>
    </row>
    <row r="67" spans="1:31" ht="15" customHeight="1" x14ac:dyDescent="0.25">
      <c r="A67" s="204" t="str">
        <f>IF(ISBLANK('C1'!A67),"",'C1'!A67)</f>
        <v/>
      </c>
      <c r="B67" s="207" t="str">
        <f>IF(ISBLANK('C1'!B67),"",'C1'!B67)</f>
        <v/>
      </c>
      <c r="C67" s="340" t="str">
        <f>IF(ISBLANK('C1'!Q67),"",'C1'!Q67)</f>
        <v/>
      </c>
      <c r="D67" s="261"/>
      <c r="E67" s="262"/>
      <c r="F67" s="262"/>
      <c r="G67" s="262"/>
      <c r="H67" s="262"/>
      <c r="I67" s="262"/>
      <c r="J67" s="264"/>
      <c r="K67" s="633"/>
      <c r="L67" s="265"/>
      <c r="M67" s="263"/>
      <c r="N67" s="263"/>
      <c r="O67" s="263"/>
      <c r="P67" s="263"/>
      <c r="Q67" s="264"/>
      <c r="R67" s="262"/>
      <c r="S67" s="262"/>
      <c r="T67" s="262"/>
      <c r="U67" s="265"/>
      <c r="W67" s="216">
        <f t="shared" si="1"/>
        <v>0</v>
      </c>
      <c r="X67" s="212">
        <f t="shared" si="2"/>
        <v>0</v>
      </c>
      <c r="Y67" s="212">
        <f t="shared" si="3"/>
        <v>0</v>
      </c>
      <c r="Z67" s="217">
        <f t="shared" si="4"/>
        <v>0</v>
      </c>
      <c r="AB67" s="216">
        <f t="shared" si="5"/>
        <v>0</v>
      </c>
      <c r="AC67" s="212">
        <f t="shared" si="6"/>
        <v>0</v>
      </c>
      <c r="AD67" s="212">
        <f t="shared" si="7"/>
        <v>0</v>
      </c>
      <c r="AE67" s="217">
        <f t="shared" si="8"/>
        <v>0</v>
      </c>
    </row>
    <row r="68" spans="1:31" ht="15" customHeight="1" x14ac:dyDescent="0.25">
      <c r="A68" s="204" t="str">
        <f>IF(ISBLANK('C1'!A68),"",'C1'!A68)</f>
        <v/>
      </c>
      <c r="B68" s="207" t="str">
        <f>IF(ISBLANK('C1'!B68),"",'C1'!B68)</f>
        <v/>
      </c>
      <c r="C68" s="340" t="str">
        <f>IF(ISBLANK('C1'!Q68),"",'C1'!Q68)</f>
        <v/>
      </c>
      <c r="D68" s="261"/>
      <c r="E68" s="262"/>
      <c r="F68" s="262"/>
      <c r="G68" s="262"/>
      <c r="H68" s="262"/>
      <c r="I68" s="262"/>
      <c r="J68" s="264"/>
      <c r="K68" s="633"/>
      <c r="L68" s="265"/>
      <c r="M68" s="263"/>
      <c r="N68" s="263"/>
      <c r="O68" s="263"/>
      <c r="P68" s="263"/>
      <c r="Q68" s="264"/>
      <c r="R68" s="262"/>
      <c r="S68" s="262"/>
      <c r="T68" s="262"/>
      <c r="U68" s="265"/>
      <c r="W68" s="216">
        <f t="shared" si="1"/>
        <v>0</v>
      </c>
      <c r="X68" s="212">
        <f t="shared" si="2"/>
        <v>0</v>
      </c>
      <c r="Y68" s="212">
        <f t="shared" si="3"/>
        <v>0</v>
      </c>
      <c r="Z68" s="217">
        <f t="shared" si="4"/>
        <v>0</v>
      </c>
      <c r="AB68" s="216">
        <f t="shared" si="5"/>
        <v>0</v>
      </c>
      <c r="AC68" s="212">
        <f t="shared" si="6"/>
        <v>0</v>
      </c>
      <c r="AD68" s="212">
        <f t="shared" si="7"/>
        <v>0</v>
      </c>
      <c r="AE68" s="217">
        <f t="shared" si="8"/>
        <v>0</v>
      </c>
    </row>
    <row r="69" spans="1:31" ht="15" customHeight="1" x14ac:dyDescent="0.25">
      <c r="A69" s="204" t="str">
        <f>IF(ISBLANK('C1'!A69),"",'C1'!A69)</f>
        <v/>
      </c>
      <c r="B69" s="207" t="str">
        <f>IF(ISBLANK('C1'!B69),"",'C1'!B69)</f>
        <v/>
      </c>
      <c r="C69" s="340" t="str">
        <f>IF(ISBLANK('C1'!Q69),"",'C1'!Q69)</f>
        <v/>
      </c>
      <c r="D69" s="261"/>
      <c r="E69" s="262"/>
      <c r="F69" s="262"/>
      <c r="G69" s="262"/>
      <c r="H69" s="262"/>
      <c r="I69" s="262"/>
      <c r="J69" s="264"/>
      <c r="K69" s="633"/>
      <c r="L69" s="265"/>
      <c r="M69" s="263"/>
      <c r="N69" s="263"/>
      <c r="O69" s="263"/>
      <c r="P69" s="263"/>
      <c r="Q69" s="264"/>
      <c r="R69" s="262"/>
      <c r="S69" s="262"/>
      <c r="T69" s="262"/>
      <c r="U69" s="265"/>
      <c r="W69" s="216">
        <f t="shared" si="1"/>
        <v>0</v>
      </c>
      <c r="X69" s="212">
        <f t="shared" si="2"/>
        <v>0</v>
      </c>
      <c r="Y69" s="212">
        <f t="shared" si="3"/>
        <v>0</v>
      </c>
      <c r="Z69" s="217">
        <f t="shared" si="4"/>
        <v>0</v>
      </c>
      <c r="AB69" s="216">
        <f t="shared" si="5"/>
        <v>0</v>
      </c>
      <c r="AC69" s="212">
        <f t="shared" si="6"/>
        <v>0</v>
      </c>
      <c r="AD69" s="212">
        <f t="shared" si="7"/>
        <v>0</v>
      </c>
      <c r="AE69" s="217">
        <f t="shared" si="8"/>
        <v>0</v>
      </c>
    </row>
    <row r="70" spans="1:31" ht="15" customHeight="1" x14ac:dyDescent="0.25">
      <c r="A70" s="204" t="str">
        <f>IF(ISBLANK('C1'!A70),"",'C1'!A70)</f>
        <v/>
      </c>
      <c r="B70" s="207" t="str">
        <f>IF(ISBLANK('C1'!B70),"",'C1'!B70)</f>
        <v/>
      </c>
      <c r="C70" s="340" t="str">
        <f>IF(ISBLANK('C1'!Q70),"",'C1'!Q70)</f>
        <v/>
      </c>
      <c r="D70" s="261"/>
      <c r="E70" s="262"/>
      <c r="F70" s="262"/>
      <c r="G70" s="262"/>
      <c r="H70" s="262"/>
      <c r="I70" s="262"/>
      <c r="J70" s="264"/>
      <c r="K70" s="633"/>
      <c r="L70" s="265"/>
      <c r="M70" s="263"/>
      <c r="N70" s="263"/>
      <c r="O70" s="263"/>
      <c r="P70" s="263"/>
      <c r="Q70" s="264"/>
      <c r="R70" s="262"/>
      <c r="S70" s="262"/>
      <c r="T70" s="262"/>
      <c r="U70" s="265"/>
      <c r="W70" s="216">
        <f t="shared" si="1"/>
        <v>0</v>
      </c>
      <c r="X70" s="212">
        <f t="shared" si="2"/>
        <v>0</v>
      </c>
      <c r="Y70" s="212">
        <f t="shared" si="3"/>
        <v>0</v>
      </c>
      <c r="Z70" s="217">
        <f t="shared" si="4"/>
        <v>0</v>
      </c>
      <c r="AB70" s="216">
        <f t="shared" si="5"/>
        <v>0</v>
      </c>
      <c r="AC70" s="212">
        <f t="shared" si="6"/>
        <v>0</v>
      </c>
      <c r="AD70" s="212">
        <f t="shared" si="7"/>
        <v>0</v>
      </c>
      <c r="AE70" s="217">
        <f t="shared" si="8"/>
        <v>0</v>
      </c>
    </row>
    <row r="71" spans="1:31" ht="15" customHeight="1" x14ac:dyDescent="0.25">
      <c r="A71" s="204" t="str">
        <f>IF(ISBLANK('C1'!A71),"",'C1'!A71)</f>
        <v/>
      </c>
      <c r="B71" s="207" t="str">
        <f>IF(ISBLANK('C1'!B71),"",'C1'!B71)</f>
        <v/>
      </c>
      <c r="C71" s="340" t="str">
        <f>IF(ISBLANK('C1'!Q71),"",'C1'!Q71)</f>
        <v/>
      </c>
      <c r="D71" s="261"/>
      <c r="E71" s="262"/>
      <c r="F71" s="262"/>
      <c r="G71" s="262"/>
      <c r="H71" s="262"/>
      <c r="I71" s="262"/>
      <c r="J71" s="264"/>
      <c r="K71" s="633"/>
      <c r="L71" s="265"/>
      <c r="M71" s="263"/>
      <c r="N71" s="263"/>
      <c r="O71" s="263"/>
      <c r="P71" s="263"/>
      <c r="Q71" s="264"/>
      <c r="R71" s="262"/>
      <c r="S71" s="262"/>
      <c r="T71" s="262"/>
      <c r="U71" s="265"/>
      <c r="W71" s="216">
        <f t="shared" si="1"/>
        <v>0</v>
      </c>
      <c r="X71" s="212">
        <f t="shared" si="2"/>
        <v>0</v>
      </c>
      <c r="Y71" s="212">
        <f t="shared" si="3"/>
        <v>0</v>
      </c>
      <c r="Z71" s="217">
        <f t="shared" si="4"/>
        <v>0</v>
      </c>
      <c r="AB71" s="216">
        <f t="shared" si="5"/>
        <v>0</v>
      </c>
      <c r="AC71" s="212">
        <f t="shared" si="6"/>
        <v>0</v>
      </c>
      <c r="AD71" s="212">
        <f t="shared" si="7"/>
        <v>0</v>
      </c>
      <c r="AE71" s="217">
        <f t="shared" si="8"/>
        <v>0</v>
      </c>
    </row>
    <row r="72" spans="1:31" ht="15" customHeight="1" x14ac:dyDescent="0.25">
      <c r="A72" s="204" t="str">
        <f>IF(ISBLANK('C1'!A72),"",'C1'!A72)</f>
        <v/>
      </c>
      <c r="B72" s="207" t="str">
        <f>IF(ISBLANK('C1'!B72),"",'C1'!B72)</f>
        <v/>
      </c>
      <c r="C72" s="340" t="str">
        <f>IF(ISBLANK('C1'!Q72),"",'C1'!Q72)</f>
        <v/>
      </c>
      <c r="D72" s="261"/>
      <c r="E72" s="262"/>
      <c r="F72" s="262"/>
      <c r="G72" s="262"/>
      <c r="H72" s="262"/>
      <c r="I72" s="262"/>
      <c r="J72" s="264"/>
      <c r="K72" s="633"/>
      <c r="L72" s="265"/>
      <c r="M72" s="263"/>
      <c r="N72" s="263"/>
      <c r="O72" s="263"/>
      <c r="P72" s="263"/>
      <c r="Q72" s="264"/>
      <c r="R72" s="262"/>
      <c r="S72" s="262"/>
      <c r="T72" s="262"/>
      <c r="U72" s="265"/>
      <c r="W72" s="216">
        <f t="shared" si="1"/>
        <v>0</v>
      </c>
      <c r="X72" s="212">
        <f t="shared" si="2"/>
        <v>0</v>
      </c>
      <c r="Y72" s="212">
        <f t="shared" si="3"/>
        <v>0</v>
      </c>
      <c r="Z72" s="217">
        <f t="shared" si="4"/>
        <v>0</v>
      </c>
      <c r="AB72" s="216">
        <f t="shared" si="5"/>
        <v>0</v>
      </c>
      <c r="AC72" s="212">
        <f t="shared" si="6"/>
        <v>0</v>
      </c>
      <c r="AD72" s="212">
        <f t="shared" si="7"/>
        <v>0</v>
      </c>
      <c r="AE72" s="217">
        <f t="shared" si="8"/>
        <v>0</v>
      </c>
    </row>
    <row r="73" spans="1:31" ht="15" customHeight="1" x14ac:dyDescent="0.25">
      <c r="A73" s="204" t="str">
        <f>IF(ISBLANK('C1'!A73),"",'C1'!A73)</f>
        <v/>
      </c>
      <c r="B73" s="207" t="str">
        <f>IF(ISBLANK('C1'!B73),"",'C1'!B73)</f>
        <v/>
      </c>
      <c r="C73" s="340" t="str">
        <f>IF(ISBLANK('C1'!Q73),"",'C1'!Q73)</f>
        <v/>
      </c>
      <c r="D73" s="261"/>
      <c r="E73" s="262"/>
      <c r="F73" s="262"/>
      <c r="G73" s="262"/>
      <c r="H73" s="262"/>
      <c r="I73" s="262"/>
      <c r="J73" s="264"/>
      <c r="K73" s="633"/>
      <c r="L73" s="265"/>
      <c r="M73" s="263"/>
      <c r="N73" s="263"/>
      <c r="O73" s="263"/>
      <c r="P73" s="263"/>
      <c r="Q73" s="264"/>
      <c r="R73" s="262"/>
      <c r="S73" s="262"/>
      <c r="T73" s="262"/>
      <c r="U73" s="265"/>
      <c r="W73" s="216">
        <f t="shared" si="1"/>
        <v>0</v>
      </c>
      <c r="X73" s="212">
        <f t="shared" si="2"/>
        <v>0</v>
      </c>
      <c r="Y73" s="212">
        <f t="shared" si="3"/>
        <v>0</v>
      </c>
      <c r="Z73" s="217">
        <f t="shared" si="4"/>
        <v>0</v>
      </c>
      <c r="AB73" s="216">
        <f t="shared" si="5"/>
        <v>0</v>
      </c>
      <c r="AC73" s="212">
        <f t="shared" si="6"/>
        <v>0</v>
      </c>
      <c r="AD73" s="212">
        <f t="shared" si="7"/>
        <v>0</v>
      </c>
      <c r="AE73" s="217">
        <f t="shared" si="8"/>
        <v>0</v>
      </c>
    </row>
    <row r="74" spans="1:31" ht="15" customHeight="1" x14ac:dyDescent="0.25">
      <c r="A74" s="204" t="str">
        <f>IF(ISBLANK('C1'!A74),"",'C1'!A74)</f>
        <v/>
      </c>
      <c r="B74" s="207" t="str">
        <f>IF(ISBLANK('C1'!B74),"",'C1'!B74)</f>
        <v/>
      </c>
      <c r="C74" s="340" t="str">
        <f>IF(ISBLANK('C1'!Q74),"",'C1'!Q74)</f>
        <v/>
      </c>
      <c r="D74" s="261"/>
      <c r="E74" s="262"/>
      <c r="F74" s="262"/>
      <c r="G74" s="262"/>
      <c r="H74" s="262"/>
      <c r="I74" s="262"/>
      <c r="J74" s="264"/>
      <c r="K74" s="633"/>
      <c r="L74" s="265"/>
      <c r="M74" s="263"/>
      <c r="N74" s="263"/>
      <c r="O74" s="263"/>
      <c r="P74" s="263"/>
      <c r="Q74" s="264"/>
      <c r="R74" s="262"/>
      <c r="S74" s="262"/>
      <c r="T74" s="262"/>
      <c r="U74" s="265"/>
      <c r="W74" s="216">
        <f t="shared" si="1"/>
        <v>0</v>
      </c>
      <c r="X74" s="212">
        <f t="shared" si="2"/>
        <v>0</v>
      </c>
      <c r="Y74" s="212">
        <f t="shared" si="3"/>
        <v>0</v>
      </c>
      <c r="Z74" s="217">
        <f t="shared" si="4"/>
        <v>0</v>
      </c>
      <c r="AB74" s="216">
        <f t="shared" si="5"/>
        <v>0</v>
      </c>
      <c r="AC74" s="212">
        <f t="shared" si="6"/>
        <v>0</v>
      </c>
      <c r="AD74" s="212">
        <f t="shared" si="7"/>
        <v>0</v>
      </c>
      <c r="AE74" s="217">
        <f t="shared" si="8"/>
        <v>0</v>
      </c>
    </row>
    <row r="75" spans="1:31" ht="15" customHeight="1" x14ac:dyDescent="0.25">
      <c r="A75" s="204" t="str">
        <f>IF(ISBLANK('C1'!A75),"",'C1'!A75)</f>
        <v/>
      </c>
      <c r="B75" s="207" t="str">
        <f>IF(ISBLANK('C1'!B75),"",'C1'!B75)</f>
        <v/>
      </c>
      <c r="C75" s="340" t="str">
        <f>IF(ISBLANK('C1'!Q75),"",'C1'!Q75)</f>
        <v/>
      </c>
      <c r="D75" s="261"/>
      <c r="E75" s="262"/>
      <c r="F75" s="262"/>
      <c r="G75" s="262"/>
      <c r="H75" s="262"/>
      <c r="I75" s="262"/>
      <c r="J75" s="264"/>
      <c r="K75" s="633"/>
      <c r="L75" s="265"/>
      <c r="M75" s="263"/>
      <c r="N75" s="263"/>
      <c r="O75" s="263"/>
      <c r="P75" s="263"/>
      <c r="Q75" s="264"/>
      <c r="R75" s="262"/>
      <c r="S75" s="262"/>
      <c r="T75" s="262"/>
      <c r="U75" s="265"/>
      <c r="W75" s="216">
        <f t="shared" si="1"/>
        <v>0</v>
      </c>
      <c r="X75" s="212">
        <f t="shared" si="2"/>
        <v>0</v>
      </c>
      <c r="Y75" s="212">
        <f t="shared" si="3"/>
        <v>0</v>
      </c>
      <c r="Z75" s="217">
        <f t="shared" si="4"/>
        <v>0</v>
      </c>
      <c r="AB75" s="216">
        <f t="shared" si="5"/>
        <v>0</v>
      </c>
      <c r="AC75" s="212">
        <f t="shared" si="6"/>
        <v>0</v>
      </c>
      <c r="AD75" s="212">
        <f t="shared" si="7"/>
        <v>0</v>
      </c>
      <c r="AE75" s="217">
        <f t="shared" si="8"/>
        <v>0</v>
      </c>
    </row>
    <row r="76" spans="1:31" ht="15" customHeight="1" x14ac:dyDescent="0.25">
      <c r="A76" s="204" t="str">
        <f>IF(ISBLANK('C1'!A76),"",'C1'!A76)</f>
        <v/>
      </c>
      <c r="B76" s="207" t="str">
        <f>IF(ISBLANK('C1'!B76),"",'C1'!B76)</f>
        <v/>
      </c>
      <c r="C76" s="340" t="str">
        <f>IF(ISBLANK('C1'!Q76),"",'C1'!Q76)</f>
        <v/>
      </c>
      <c r="D76" s="261"/>
      <c r="E76" s="262"/>
      <c r="F76" s="262"/>
      <c r="G76" s="262"/>
      <c r="H76" s="262"/>
      <c r="I76" s="262"/>
      <c r="J76" s="264"/>
      <c r="K76" s="633"/>
      <c r="L76" s="265"/>
      <c r="M76" s="263"/>
      <c r="N76" s="263"/>
      <c r="O76" s="263"/>
      <c r="P76" s="263"/>
      <c r="Q76" s="264"/>
      <c r="R76" s="262"/>
      <c r="S76" s="262"/>
      <c r="T76" s="262"/>
      <c r="U76" s="265"/>
      <c r="W76" s="216">
        <f t="shared" si="1"/>
        <v>0</v>
      </c>
      <c r="X76" s="212">
        <f t="shared" si="2"/>
        <v>0</v>
      </c>
      <c r="Y76" s="212">
        <f t="shared" si="3"/>
        <v>0</v>
      </c>
      <c r="Z76" s="217">
        <f t="shared" si="4"/>
        <v>0</v>
      </c>
      <c r="AB76" s="216">
        <f t="shared" si="5"/>
        <v>0</v>
      </c>
      <c r="AC76" s="212">
        <f t="shared" si="6"/>
        <v>0</v>
      </c>
      <c r="AD76" s="212">
        <f t="shared" si="7"/>
        <v>0</v>
      </c>
      <c r="AE76" s="217">
        <f t="shared" si="8"/>
        <v>0</v>
      </c>
    </row>
    <row r="77" spans="1:31" ht="15" customHeight="1" x14ac:dyDescent="0.25">
      <c r="A77" s="204" t="str">
        <f>IF(ISBLANK('C1'!A77),"",'C1'!A77)</f>
        <v/>
      </c>
      <c r="B77" s="207" t="str">
        <f>IF(ISBLANK('C1'!B77),"",'C1'!B77)</f>
        <v/>
      </c>
      <c r="C77" s="340" t="str">
        <f>IF(ISBLANK('C1'!Q77),"",'C1'!Q77)</f>
        <v/>
      </c>
      <c r="D77" s="261"/>
      <c r="E77" s="262"/>
      <c r="F77" s="262"/>
      <c r="G77" s="262"/>
      <c r="H77" s="262"/>
      <c r="I77" s="262"/>
      <c r="J77" s="264"/>
      <c r="K77" s="633"/>
      <c r="L77" s="265"/>
      <c r="M77" s="263"/>
      <c r="N77" s="263"/>
      <c r="O77" s="263"/>
      <c r="P77" s="263"/>
      <c r="Q77" s="264"/>
      <c r="R77" s="262"/>
      <c r="S77" s="262"/>
      <c r="T77" s="262"/>
      <c r="U77" s="265"/>
      <c r="W77" s="216">
        <f t="shared" si="1"/>
        <v>0</v>
      </c>
      <c r="X77" s="212">
        <f t="shared" si="2"/>
        <v>0</v>
      </c>
      <c r="Y77" s="212">
        <f t="shared" si="3"/>
        <v>0</v>
      </c>
      <c r="Z77" s="217">
        <f t="shared" si="4"/>
        <v>0</v>
      </c>
      <c r="AB77" s="216">
        <f t="shared" si="5"/>
        <v>0</v>
      </c>
      <c r="AC77" s="212">
        <f t="shared" si="6"/>
        <v>0</v>
      </c>
      <c r="AD77" s="212">
        <f t="shared" si="7"/>
        <v>0</v>
      </c>
      <c r="AE77" s="217">
        <f t="shared" si="8"/>
        <v>0</v>
      </c>
    </row>
    <row r="78" spans="1:31" ht="15" customHeight="1" x14ac:dyDescent="0.25">
      <c r="A78" s="204" t="str">
        <f>IF(ISBLANK('C1'!A78),"",'C1'!A78)</f>
        <v/>
      </c>
      <c r="B78" s="207" t="str">
        <f>IF(ISBLANK('C1'!B78),"",'C1'!B78)</f>
        <v/>
      </c>
      <c r="C78" s="340" t="str">
        <f>IF(ISBLANK('C1'!Q78),"",'C1'!Q78)</f>
        <v/>
      </c>
      <c r="D78" s="261"/>
      <c r="E78" s="262"/>
      <c r="F78" s="262"/>
      <c r="G78" s="262"/>
      <c r="H78" s="262"/>
      <c r="I78" s="262"/>
      <c r="J78" s="264"/>
      <c r="K78" s="633"/>
      <c r="L78" s="265"/>
      <c r="M78" s="263"/>
      <c r="N78" s="263"/>
      <c r="O78" s="263"/>
      <c r="P78" s="263"/>
      <c r="Q78" s="264"/>
      <c r="R78" s="262"/>
      <c r="S78" s="262"/>
      <c r="T78" s="262"/>
      <c r="U78" s="265"/>
      <c r="W78" s="216">
        <f t="shared" si="1"/>
        <v>0</v>
      </c>
      <c r="X78" s="212">
        <f t="shared" si="2"/>
        <v>0</v>
      </c>
      <c r="Y78" s="212">
        <f t="shared" si="3"/>
        <v>0</v>
      </c>
      <c r="Z78" s="217">
        <f t="shared" si="4"/>
        <v>0</v>
      </c>
      <c r="AB78" s="216">
        <f t="shared" si="5"/>
        <v>0</v>
      </c>
      <c r="AC78" s="212">
        <f t="shared" si="6"/>
        <v>0</v>
      </c>
      <c r="AD78" s="212">
        <f t="shared" si="7"/>
        <v>0</v>
      </c>
      <c r="AE78" s="217">
        <f t="shared" si="8"/>
        <v>0</v>
      </c>
    </row>
    <row r="79" spans="1:31" ht="15" customHeight="1" x14ac:dyDescent="0.25">
      <c r="A79" s="204" t="str">
        <f>IF(ISBLANK('C1'!A79),"",'C1'!A79)</f>
        <v/>
      </c>
      <c r="B79" s="207" t="str">
        <f>IF(ISBLANK('C1'!B79),"",'C1'!B79)</f>
        <v/>
      </c>
      <c r="C79" s="340" t="str">
        <f>IF(ISBLANK('C1'!Q79),"",'C1'!Q79)</f>
        <v/>
      </c>
      <c r="D79" s="261"/>
      <c r="E79" s="262"/>
      <c r="F79" s="262"/>
      <c r="G79" s="262"/>
      <c r="H79" s="262"/>
      <c r="I79" s="262"/>
      <c r="J79" s="264"/>
      <c r="K79" s="633"/>
      <c r="L79" s="265"/>
      <c r="M79" s="263"/>
      <c r="N79" s="263"/>
      <c r="O79" s="263"/>
      <c r="P79" s="263"/>
      <c r="Q79" s="264"/>
      <c r="R79" s="262"/>
      <c r="S79" s="262"/>
      <c r="T79" s="262"/>
      <c r="U79" s="265"/>
      <c r="W79" s="216">
        <f t="shared" si="1"/>
        <v>0</v>
      </c>
      <c r="X79" s="212">
        <f t="shared" si="2"/>
        <v>0</v>
      </c>
      <c r="Y79" s="212">
        <f t="shared" si="3"/>
        <v>0</v>
      </c>
      <c r="Z79" s="217">
        <f t="shared" si="4"/>
        <v>0</v>
      </c>
      <c r="AB79" s="216">
        <f t="shared" si="5"/>
        <v>0</v>
      </c>
      <c r="AC79" s="212">
        <f t="shared" si="6"/>
        <v>0</v>
      </c>
      <c r="AD79" s="212">
        <f t="shared" si="7"/>
        <v>0</v>
      </c>
      <c r="AE79" s="217">
        <f t="shared" si="8"/>
        <v>0</v>
      </c>
    </row>
    <row r="80" spans="1:31" ht="15" customHeight="1" x14ac:dyDescent="0.25">
      <c r="A80" s="204" t="str">
        <f>IF(ISBLANK('C1'!A80),"",'C1'!A80)</f>
        <v/>
      </c>
      <c r="B80" s="207" t="str">
        <f>IF(ISBLANK('C1'!B80),"",'C1'!B80)</f>
        <v/>
      </c>
      <c r="C80" s="340" t="str">
        <f>IF(ISBLANK('C1'!Q80),"",'C1'!Q80)</f>
        <v/>
      </c>
      <c r="D80" s="261"/>
      <c r="E80" s="262"/>
      <c r="F80" s="262"/>
      <c r="G80" s="262"/>
      <c r="H80" s="262"/>
      <c r="I80" s="262"/>
      <c r="J80" s="264"/>
      <c r="K80" s="633"/>
      <c r="L80" s="265"/>
      <c r="M80" s="263"/>
      <c r="N80" s="263"/>
      <c r="O80" s="263"/>
      <c r="P80" s="263"/>
      <c r="Q80" s="264"/>
      <c r="R80" s="262"/>
      <c r="S80" s="262"/>
      <c r="T80" s="262"/>
      <c r="U80" s="265"/>
      <c r="W80" s="216">
        <f t="shared" si="1"/>
        <v>0</v>
      </c>
      <c r="X80" s="212">
        <f t="shared" si="2"/>
        <v>0</v>
      </c>
      <c r="Y80" s="212">
        <f t="shared" si="3"/>
        <v>0</v>
      </c>
      <c r="Z80" s="217">
        <f t="shared" si="4"/>
        <v>0</v>
      </c>
      <c r="AB80" s="216">
        <f t="shared" si="5"/>
        <v>0</v>
      </c>
      <c r="AC80" s="212">
        <f t="shared" si="6"/>
        <v>0</v>
      </c>
      <c r="AD80" s="212">
        <f t="shared" si="7"/>
        <v>0</v>
      </c>
      <c r="AE80" s="217">
        <f t="shared" si="8"/>
        <v>0</v>
      </c>
    </row>
    <row r="81" spans="1:31" ht="15" customHeight="1" x14ac:dyDescent="0.25">
      <c r="A81" s="204" t="str">
        <f>IF(ISBLANK('C1'!A81),"",'C1'!A81)</f>
        <v/>
      </c>
      <c r="B81" s="207" t="str">
        <f>IF(ISBLANK('C1'!B81),"",'C1'!B81)</f>
        <v/>
      </c>
      <c r="C81" s="340" t="str">
        <f>IF(ISBLANK('C1'!Q81),"",'C1'!Q81)</f>
        <v/>
      </c>
      <c r="D81" s="261"/>
      <c r="E81" s="262"/>
      <c r="F81" s="262"/>
      <c r="G81" s="262"/>
      <c r="H81" s="262"/>
      <c r="I81" s="262"/>
      <c r="J81" s="264"/>
      <c r="K81" s="633"/>
      <c r="L81" s="265"/>
      <c r="M81" s="263"/>
      <c r="N81" s="263"/>
      <c r="O81" s="263"/>
      <c r="P81" s="263"/>
      <c r="Q81" s="264"/>
      <c r="R81" s="262"/>
      <c r="S81" s="262"/>
      <c r="T81" s="262"/>
      <c r="U81" s="265"/>
      <c r="W81" s="216">
        <f t="shared" si="1"/>
        <v>0</v>
      </c>
      <c r="X81" s="212">
        <f t="shared" si="2"/>
        <v>0</v>
      </c>
      <c r="Y81" s="212">
        <f t="shared" si="3"/>
        <v>0</v>
      </c>
      <c r="Z81" s="217">
        <f t="shared" si="4"/>
        <v>0</v>
      </c>
      <c r="AB81" s="216">
        <f t="shared" si="5"/>
        <v>0</v>
      </c>
      <c r="AC81" s="212">
        <f t="shared" si="6"/>
        <v>0</v>
      </c>
      <c r="AD81" s="212">
        <f t="shared" si="7"/>
        <v>0</v>
      </c>
      <c r="AE81" s="217">
        <f t="shared" si="8"/>
        <v>0</v>
      </c>
    </row>
    <row r="82" spans="1:31" ht="15" customHeight="1" x14ac:dyDescent="0.25">
      <c r="A82" s="204" t="str">
        <f>IF(ISBLANK('C1'!A82),"",'C1'!A82)</f>
        <v/>
      </c>
      <c r="B82" s="207" t="str">
        <f>IF(ISBLANK('C1'!B82),"",'C1'!B82)</f>
        <v/>
      </c>
      <c r="C82" s="340" t="str">
        <f>IF(ISBLANK('C1'!Q82),"",'C1'!Q82)</f>
        <v/>
      </c>
      <c r="D82" s="261"/>
      <c r="E82" s="262"/>
      <c r="F82" s="262"/>
      <c r="G82" s="262"/>
      <c r="H82" s="262"/>
      <c r="I82" s="262"/>
      <c r="J82" s="264"/>
      <c r="K82" s="633"/>
      <c r="L82" s="265"/>
      <c r="M82" s="263"/>
      <c r="N82" s="263"/>
      <c r="O82" s="263"/>
      <c r="P82" s="263"/>
      <c r="Q82" s="264"/>
      <c r="R82" s="262"/>
      <c r="S82" s="262"/>
      <c r="T82" s="262"/>
      <c r="U82" s="265"/>
      <c r="W82" s="216">
        <f t="shared" ref="W82:W145" si="9">SUM(D82:I82)</f>
        <v>0</v>
      </c>
      <c r="X82" s="212">
        <f t="shared" ref="X82:X145" si="10">SUM(J82:L82)</f>
        <v>0</v>
      </c>
      <c r="Y82" s="212">
        <f t="shared" ref="Y82:Y145" si="11">SUM(M82:P82)</f>
        <v>0</v>
      </c>
      <c r="Z82" s="217">
        <f t="shared" ref="Z82:Z145" si="12">SUM(Q82:U82)</f>
        <v>0</v>
      </c>
      <c r="AB82" s="216">
        <f t="shared" ref="AB82:AB145" si="13">IF(C82="",W82,C82-W82)</f>
        <v>0</v>
      </c>
      <c r="AC82" s="212">
        <f t="shared" ref="AC82:AC145" si="14">IF(C82="",X82,C82-X82)</f>
        <v>0</v>
      </c>
      <c r="AD82" s="212">
        <f t="shared" ref="AD82:AD145" si="15">IF(C82="",Y82,C82-Y82)</f>
        <v>0</v>
      </c>
      <c r="AE82" s="217">
        <f t="shared" ref="AE82:AE145" si="16">IF(C82="",Z82,C82-Z82)</f>
        <v>0</v>
      </c>
    </row>
    <row r="83" spans="1:31" ht="15" customHeight="1" x14ac:dyDescent="0.25">
      <c r="A83" s="204" t="str">
        <f>IF(ISBLANK('C1'!A83),"",'C1'!A83)</f>
        <v/>
      </c>
      <c r="B83" s="207" t="str">
        <f>IF(ISBLANK('C1'!B83),"",'C1'!B83)</f>
        <v/>
      </c>
      <c r="C83" s="340" t="str">
        <f>IF(ISBLANK('C1'!Q83),"",'C1'!Q83)</f>
        <v/>
      </c>
      <c r="D83" s="261"/>
      <c r="E83" s="262"/>
      <c r="F83" s="262"/>
      <c r="G83" s="262"/>
      <c r="H83" s="262"/>
      <c r="I83" s="262"/>
      <c r="J83" s="264"/>
      <c r="K83" s="633"/>
      <c r="L83" s="265"/>
      <c r="M83" s="263"/>
      <c r="N83" s="263"/>
      <c r="O83" s="263"/>
      <c r="P83" s="263"/>
      <c r="Q83" s="264"/>
      <c r="R83" s="262"/>
      <c r="S83" s="262"/>
      <c r="T83" s="262"/>
      <c r="U83" s="265"/>
      <c r="W83" s="216">
        <f t="shared" si="9"/>
        <v>0</v>
      </c>
      <c r="X83" s="212">
        <f t="shared" si="10"/>
        <v>0</v>
      </c>
      <c r="Y83" s="212">
        <f t="shared" si="11"/>
        <v>0</v>
      </c>
      <c r="Z83" s="217">
        <f t="shared" si="12"/>
        <v>0</v>
      </c>
      <c r="AB83" s="216">
        <f t="shared" si="13"/>
        <v>0</v>
      </c>
      <c r="AC83" s="212">
        <f t="shared" si="14"/>
        <v>0</v>
      </c>
      <c r="AD83" s="212">
        <f t="shared" si="15"/>
        <v>0</v>
      </c>
      <c r="AE83" s="217">
        <f t="shared" si="16"/>
        <v>0</v>
      </c>
    </row>
    <row r="84" spans="1:31" ht="15" customHeight="1" x14ac:dyDescent="0.25">
      <c r="A84" s="204" t="str">
        <f>IF(ISBLANK('C1'!A84),"",'C1'!A84)</f>
        <v/>
      </c>
      <c r="B84" s="207" t="str">
        <f>IF(ISBLANK('C1'!B84),"",'C1'!B84)</f>
        <v/>
      </c>
      <c r="C84" s="340" t="str">
        <f>IF(ISBLANK('C1'!Q84),"",'C1'!Q84)</f>
        <v/>
      </c>
      <c r="D84" s="261"/>
      <c r="E84" s="262"/>
      <c r="F84" s="262"/>
      <c r="G84" s="262"/>
      <c r="H84" s="262"/>
      <c r="I84" s="262"/>
      <c r="J84" s="264"/>
      <c r="K84" s="633"/>
      <c r="L84" s="265"/>
      <c r="M84" s="263"/>
      <c r="N84" s="263"/>
      <c r="O84" s="263"/>
      <c r="P84" s="263"/>
      <c r="Q84" s="264"/>
      <c r="R84" s="262"/>
      <c r="S84" s="262"/>
      <c r="T84" s="262"/>
      <c r="U84" s="265"/>
      <c r="W84" s="216">
        <f t="shared" si="9"/>
        <v>0</v>
      </c>
      <c r="X84" s="212">
        <f t="shared" si="10"/>
        <v>0</v>
      </c>
      <c r="Y84" s="212">
        <f t="shared" si="11"/>
        <v>0</v>
      </c>
      <c r="Z84" s="217">
        <f t="shared" si="12"/>
        <v>0</v>
      </c>
      <c r="AB84" s="216">
        <f t="shared" si="13"/>
        <v>0</v>
      </c>
      <c r="AC84" s="212">
        <f t="shared" si="14"/>
        <v>0</v>
      </c>
      <c r="AD84" s="212">
        <f t="shared" si="15"/>
        <v>0</v>
      </c>
      <c r="AE84" s="217">
        <f t="shared" si="16"/>
        <v>0</v>
      </c>
    </row>
    <row r="85" spans="1:31" ht="15" customHeight="1" x14ac:dyDescent="0.25">
      <c r="A85" s="204" t="str">
        <f>IF(ISBLANK('C1'!A85),"",'C1'!A85)</f>
        <v/>
      </c>
      <c r="B85" s="207" t="str">
        <f>IF(ISBLANK('C1'!B85),"",'C1'!B85)</f>
        <v/>
      </c>
      <c r="C85" s="340" t="str">
        <f>IF(ISBLANK('C1'!Q85),"",'C1'!Q85)</f>
        <v/>
      </c>
      <c r="D85" s="261"/>
      <c r="E85" s="262"/>
      <c r="F85" s="262"/>
      <c r="G85" s="262"/>
      <c r="H85" s="262"/>
      <c r="I85" s="262"/>
      <c r="J85" s="264"/>
      <c r="K85" s="633"/>
      <c r="L85" s="265"/>
      <c r="M85" s="263"/>
      <c r="N85" s="263"/>
      <c r="O85" s="263"/>
      <c r="P85" s="263"/>
      <c r="Q85" s="264"/>
      <c r="R85" s="262"/>
      <c r="S85" s="262"/>
      <c r="T85" s="262"/>
      <c r="U85" s="265"/>
      <c r="W85" s="216">
        <f t="shared" si="9"/>
        <v>0</v>
      </c>
      <c r="X85" s="212">
        <f t="shared" si="10"/>
        <v>0</v>
      </c>
      <c r="Y85" s="212">
        <f t="shared" si="11"/>
        <v>0</v>
      </c>
      <c r="Z85" s="217">
        <f t="shared" si="12"/>
        <v>0</v>
      </c>
      <c r="AB85" s="216">
        <f t="shared" si="13"/>
        <v>0</v>
      </c>
      <c r="AC85" s="212">
        <f t="shared" si="14"/>
        <v>0</v>
      </c>
      <c r="AD85" s="212">
        <f t="shared" si="15"/>
        <v>0</v>
      </c>
      <c r="AE85" s="217">
        <f t="shared" si="16"/>
        <v>0</v>
      </c>
    </row>
    <row r="86" spans="1:31" ht="15" customHeight="1" x14ac:dyDescent="0.25">
      <c r="A86" s="204" t="str">
        <f>IF(ISBLANK('C1'!A86),"",'C1'!A86)</f>
        <v/>
      </c>
      <c r="B86" s="207" t="str">
        <f>IF(ISBLANK('C1'!B86),"",'C1'!B86)</f>
        <v/>
      </c>
      <c r="C86" s="340" t="str">
        <f>IF(ISBLANK('C1'!Q86),"",'C1'!Q86)</f>
        <v/>
      </c>
      <c r="D86" s="261"/>
      <c r="E86" s="262"/>
      <c r="F86" s="262"/>
      <c r="G86" s="262"/>
      <c r="H86" s="262"/>
      <c r="I86" s="262"/>
      <c r="J86" s="264"/>
      <c r="K86" s="633"/>
      <c r="L86" s="265"/>
      <c r="M86" s="263"/>
      <c r="N86" s="263"/>
      <c r="O86" s="263"/>
      <c r="P86" s="263"/>
      <c r="Q86" s="264"/>
      <c r="R86" s="262"/>
      <c r="S86" s="262"/>
      <c r="T86" s="262"/>
      <c r="U86" s="265"/>
      <c r="W86" s="216">
        <f t="shared" si="9"/>
        <v>0</v>
      </c>
      <c r="X86" s="212">
        <f t="shared" si="10"/>
        <v>0</v>
      </c>
      <c r="Y86" s="212">
        <f t="shared" si="11"/>
        <v>0</v>
      </c>
      <c r="Z86" s="217">
        <f t="shared" si="12"/>
        <v>0</v>
      </c>
      <c r="AB86" s="216">
        <f t="shared" si="13"/>
        <v>0</v>
      </c>
      <c r="AC86" s="212">
        <f t="shared" si="14"/>
        <v>0</v>
      </c>
      <c r="AD86" s="212">
        <f t="shared" si="15"/>
        <v>0</v>
      </c>
      <c r="AE86" s="217">
        <f t="shared" si="16"/>
        <v>0</v>
      </c>
    </row>
    <row r="87" spans="1:31" ht="15" customHeight="1" x14ac:dyDescent="0.25">
      <c r="A87" s="204" t="str">
        <f>IF(ISBLANK('C1'!A87),"",'C1'!A87)</f>
        <v/>
      </c>
      <c r="B87" s="207" t="str">
        <f>IF(ISBLANK('C1'!B87),"",'C1'!B87)</f>
        <v/>
      </c>
      <c r="C87" s="340" t="str">
        <f>IF(ISBLANK('C1'!Q87),"",'C1'!Q87)</f>
        <v/>
      </c>
      <c r="D87" s="261"/>
      <c r="E87" s="262"/>
      <c r="F87" s="262"/>
      <c r="G87" s="262"/>
      <c r="H87" s="262"/>
      <c r="I87" s="262"/>
      <c r="J87" s="264"/>
      <c r="K87" s="633"/>
      <c r="L87" s="265"/>
      <c r="M87" s="263"/>
      <c r="N87" s="263"/>
      <c r="O87" s="263"/>
      <c r="P87" s="263"/>
      <c r="Q87" s="264"/>
      <c r="R87" s="262"/>
      <c r="S87" s="262"/>
      <c r="T87" s="262"/>
      <c r="U87" s="265"/>
      <c r="W87" s="216">
        <f t="shared" si="9"/>
        <v>0</v>
      </c>
      <c r="X87" s="212">
        <f t="shared" si="10"/>
        <v>0</v>
      </c>
      <c r="Y87" s="212">
        <f t="shared" si="11"/>
        <v>0</v>
      </c>
      <c r="Z87" s="217">
        <f t="shared" si="12"/>
        <v>0</v>
      </c>
      <c r="AB87" s="216">
        <f t="shared" si="13"/>
        <v>0</v>
      </c>
      <c r="AC87" s="212">
        <f t="shared" si="14"/>
        <v>0</v>
      </c>
      <c r="AD87" s="212">
        <f t="shared" si="15"/>
        <v>0</v>
      </c>
      <c r="AE87" s="217">
        <f t="shared" si="16"/>
        <v>0</v>
      </c>
    </row>
    <row r="88" spans="1:31" ht="15" customHeight="1" x14ac:dyDescent="0.25">
      <c r="A88" s="204" t="str">
        <f>IF(ISBLANK('C1'!A88),"",'C1'!A88)</f>
        <v/>
      </c>
      <c r="B88" s="207" t="str">
        <f>IF(ISBLANK('C1'!B88),"",'C1'!B88)</f>
        <v/>
      </c>
      <c r="C88" s="340" t="str">
        <f>IF(ISBLANK('C1'!Q88),"",'C1'!Q88)</f>
        <v/>
      </c>
      <c r="D88" s="261"/>
      <c r="E88" s="262"/>
      <c r="F88" s="262"/>
      <c r="G88" s="262"/>
      <c r="H88" s="262"/>
      <c r="I88" s="262"/>
      <c r="J88" s="264"/>
      <c r="K88" s="633"/>
      <c r="L88" s="265"/>
      <c r="M88" s="263"/>
      <c r="N88" s="263"/>
      <c r="O88" s="263"/>
      <c r="P88" s="263"/>
      <c r="Q88" s="264"/>
      <c r="R88" s="262"/>
      <c r="S88" s="262"/>
      <c r="T88" s="262"/>
      <c r="U88" s="265"/>
      <c r="W88" s="216">
        <f t="shared" si="9"/>
        <v>0</v>
      </c>
      <c r="X88" s="212">
        <f t="shared" si="10"/>
        <v>0</v>
      </c>
      <c r="Y88" s="212">
        <f t="shared" si="11"/>
        <v>0</v>
      </c>
      <c r="Z88" s="217">
        <f t="shared" si="12"/>
        <v>0</v>
      </c>
      <c r="AB88" s="216">
        <f t="shared" si="13"/>
        <v>0</v>
      </c>
      <c r="AC88" s="212">
        <f t="shared" si="14"/>
        <v>0</v>
      </c>
      <c r="AD88" s="212">
        <f t="shared" si="15"/>
        <v>0</v>
      </c>
      <c r="AE88" s="217">
        <f t="shared" si="16"/>
        <v>0</v>
      </c>
    </row>
    <row r="89" spans="1:31" ht="15" customHeight="1" x14ac:dyDescent="0.25">
      <c r="A89" s="204" t="str">
        <f>IF(ISBLANK('C1'!A89),"",'C1'!A89)</f>
        <v/>
      </c>
      <c r="B89" s="207" t="str">
        <f>IF(ISBLANK('C1'!B89),"",'C1'!B89)</f>
        <v/>
      </c>
      <c r="C89" s="340" t="str">
        <f>IF(ISBLANK('C1'!Q89),"",'C1'!Q89)</f>
        <v/>
      </c>
      <c r="D89" s="261"/>
      <c r="E89" s="262"/>
      <c r="F89" s="262"/>
      <c r="G89" s="262"/>
      <c r="H89" s="262"/>
      <c r="I89" s="262"/>
      <c r="J89" s="264"/>
      <c r="K89" s="633"/>
      <c r="L89" s="265"/>
      <c r="M89" s="263"/>
      <c r="N89" s="263"/>
      <c r="O89" s="263"/>
      <c r="P89" s="263"/>
      <c r="Q89" s="264"/>
      <c r="R89" s="262"/>
      <c r="S89" s="262"/>
      <c r="T89" s="262"/>
      <c r="U89" s="265"/>
      <c r="W89" s="216">
        <f t="shared" si="9"/>
        <v>0</v>
      </c>
      <c r="X89" s="212">
        <f t="shared" si="10"/>
        <v>0</v>
      </c>
      <c r="Y89" s="212">
        <f t="shared" si="11"/>
        <v>0</v>
      </c>
      <c r="Z89" s="217">
        <f t="shared" si="12"/>
        <v>0</v>
      </c>
      <c r="AB89" s="216">
        <f t="shared" si="13"/>
        <v>0</v>
      </c>
      <c r="AC89" s="212">
        <f t="shared" si="14"/>
        <v>0</v>
      </c>
      <c r="AD89" s="212">
        <f t="shared" si="15"/>
        <v>0</v>
      </c>
      <c r="AE89" s="217">
        <f t="shared" si="16"/>
        <v>0</v>
      </c>
    </row>
    <row r="90" spans="1:31" ht="15" customHeight="1" x14ac:dyDescent="0.25">
      <c r="A90" s="204" t="str">
        <f>IF(ISBLANK('C1'!A90),"",'C1'!A90)</f>
        <v/>
      </c>
      <c r="B90" s="207" t="str">
        <f>IF(ISBLANK('C1'!B90),"",'C1'!B90)</f>
        <v/>
      </c>
      <c r="C90" s="340" t="str">
        <f>IF(ISBLANK('C1'!Q90),"",'C1'!Q90)</f>
        <v/>
      </c>
      <c r="D90" s="261"/>
      <c r="E90" s="262"/>
      <c r="F90" s="262"/>
      <c r="G90" s="262"/>
      <c r="H90" s="262"/>
      <c r="I90" s="262"/>
      <c r="J90" s="264"/>
      <c r="K90" s="633"/>
      <c r="L90" s="265"/>
      <c r="M90" s="263"/>
      <c r="N90" s="263"/>
      <c r="O90" s="263"/>
      <c r="P90" s="263"/>
      <c r="Q90" s="264"/>
      <c r="R90" s="262"/>
      <c r="S90" s="262"/>
      <c r="T90" s="262"/>
      <c r="U90" s="265"/>
      <c r="W90" s="216">
        <f t="shared" si="9"/>
        <v>0</v>
      </c>
      <c r="X90" s="212">
        <f t="shared" si="10"/>
        <v>0</v>
      </c>
      <c r="Y90" s="212">
        <f t="shared" si="11"/>
        <v>0</v>
      </c>
      <c r="Z90" s="217">
        <f t="shared" si="12"/>
        <v>0</v>
      </c>
      <c r="AB90" s="216">
        <f t="shared" si="13"/>
        <v>0</v>
      </c>
      <c r="AC90" s="212">
        <f t="shared" si="14"/>
        <v>0</v>
      </c>
      <c r="AD90" s="212">
        <f t="shared" si="15"/>
        <v>0</v>
      </c>
      <c r="AE90" s="217">
        <f t="shared" si="16"/>
        <v>0</v>
      </c>
    </row>
    <row r="91" spans="1:31" ht="15" customHeight="1" x14ac:dyDescent="0.25">
      <c r="A91" s="204" t="str">
        <f>IF(ISBLANK('C1'!A91),"",'C1'!A91)</f>
        <v/>
      </c>
      <c r="B91" s="207" t="str">
        <f>IF(ISBLANK('C1'!B91),"",'C1'!B91)</f>
        <v/>
      </c>
      <c r="C91" s="340" t="str">
        <f>IF(ISBLANK('C1'!Q91),"",'C1'!Q91)</f>
        <v/>
      </c>
      <c r="D91" s="261"/>
      <c r="E91" s="262"/>
      <c r="F91" s="262"/>
      <c r="G91" s="262"/>
      <c r="H91" s="262"/>
      <c r="I91" s="262"/>
      <c r="J91" s="264"/>
      <c r="K91" s="633"/>
      <c r="L91" s="265"/>
      <c r="M91" s="263"/>
      <c r="N91" s="263"/>
      <c r="O91" s="263"/>
      <c r="P91" s="263"/>
      <c r="Q91" s="264"/>
      <c r="R91" s="262"/>
      <c r="S91" s="262"/>
      <c r="T91" s="262"/>
      <c r="U91" s="265"/>
      <c r="W91" s="216">
        <f t="shared" si="9"/>
        <v>0</v>
      </c>
      <c r="X91" s="212">
        <f t="shared" si="10"/>
        <v>0</v>
      </c>
      <c r="Y91" s="212">
        <f t="shared" si="11"/>
        <v>0</v>
      </c>
      <c r="Z91" s="217">
        <f t="shared" si="12"/>
        <v>0</v>
      </c>
      <c r="AB91" s="216">
        <f t="shared" si="13"/>
        <v>0</v>
      </c>
      <c r="AC91" s="212">
        <f t="shared" si="14"/>
        <v>0</v>
      </c>
      <c r="AD91" s="212">
        <f t="shared" si="15"/>
        <v>0</v>
      </c>
      <c r="AE91" s="217">
        <f t="shared" si="16"/>
        <v>0</v>
      </c>
    </row>
    <row r="92" spans="1:31" ht="15" customHeight="1" x14ac:dyDescent="0.25">
      <c r="A92" s="204" t="str">
        <f>IF(ISBLANK('C1'!A92),"",'C1'!A92)</f>
        <v/>
      </c>
      <c r="B92" s="207" t="str">
        <f>IF(ISBLANK('C1'!B92),"",'C1'!B92)</f>
        <v/>
      </c>
      <c r="C92" s="340" t="str">
        <f>IF(ISBLANK('C1'!Q92),"",'C1'!Q92)</f>
        <v/>
      </c>
      <c r="D92" s="261"/>
      <c r="E92" s="262"/>
      <c r="F92" s="262"/>
      <c r="G92" s="262"/>
      <c r="H92" s="262"/>
      <c r="I92" s="262"/>
      <c r="J92" s="264"/>
      <c r="K92" s="633"/>
      <c r="L92" s="265"/>
      <c r="M92" s="263"/>
      <c r="N92" s="263"/>
      <c r="O92" s="263"/>
      <c r="P92" s="263"/>
      <c r="Q92" s="264"/>
      <c r="R92" s="262"/>
      <c r="S92" s="262"/>
      <c r="T92" s="262"/>
      <c r="U92" s="265"/>
      <c r="W92" s="216">
        <f t="shared" si="9"/>
        <v>0</v>
      </c>
      <c r="X92" s="212">
        <f t="shared" si="10"/>
        <v>0</v>
      </c>
      <c r="Y92" s="212">
        <f t="shared" si="11"/>
        <v>0</v>
      </c>
      <c r="Z92" s="217">
        <f t="shared" si="12"/>
        <v>0</v>
      </c>
      <c r="AB92" s="216">
        <f t="shared" si="13"/>
        <v>0</v>
      </c>
      <c r="AC92" s="212">
        <f t="shared" si="14"/>
        <v>0</v>
      </c>
      <c r="AD92" s="212">
        <f t="shared" si="15"/>
        <v>0</v>
      </c>
      <c r="AE92" s="217">
        <f t="shared" si="16"/>
        <v>0</v>
      </c>
    </row>
    <row r="93" spans="1:31" ht="15" customHeight="1" x14ac:dyDescent="0.25">
      <c r="A93" s="204" t="str">
        <f>IF(ISBLANK('C1'!A93),"",'C1'!A93)</f>
        <v/>
      </c>
      <c r="B93" s="207" t="str">
        <f>IF(ISBLANK('C1'!B93),"",'C1'!B93)</f>
        <v/>
      </c>
      <c r="C93" s="340" t="str">
        <f>IF(ISBLANK('C1'!Q93),"",'C1'!Q93)</f>
        <v/>
      </c>
      <c r="D93" s="261"/>
      <c r="E93" s="262"/>
      <c r="F93" s="262"/>
      <c r="G93" s="262"/>
      <c r="H93" s="262"/>
      <c r="I93" s="262"/>
      <c r="J93" s="264"/>
      <c r="K93" s="633"/>
      <c r="L93" s="265"/>
      <c r="M93" s="263"/>
      <c r="N93" s="263"/>
      <c r="O93" s="263"/>
      <c r="P93" s="263"/>
      <c r="Q93" s="264"/>
      <c r="R93" s="262"/>
      <c r="S93" s="262"/>
      <c r="T93" s="262"/>
      <c r="U93" s="265"/>
      <c r="W93" s="216">
        <f t="shared" si="9"/>
        <v>0</v>
      </c>
      <c r="X93" s="212">
        <f t="shared" si="10"/>
        <v>0</v>
      </c>
      <c r="Y93" s="212">
        <f t="shared" si="11"/>
        <v>0</v>
      </c>
      <c r="Z93" s="217">
        <f t="shared" si="12"/>
        <v>0</v>
      </c>
      <c r="AB93" s="216">
        <f t="shared" si="13"/>
        <v>0</v>
      </c>
      <c r="AC93" s="212">
        <f t="shared" si="14"/>
        <v>0</v>
      </c>
      <c r="AD93" s="212">
        <f t="shared" si="15"/>
        <v>0</v>
      </c>
      <c r="AE93" s="217">
        <f t="shared" si="16"/>
        <v>0</v>
      </c>
    </row>
    <row r="94" spans="1:31" ht="15" customHeight="1" x14ac:dyDescent="0.25">
      <c r="A94" s="204" t="str">
        <f>IF(ISBLANK('C1'!A94),"",'C1'!A94)</f>
        <v/>
      </c>
      <c r="B94" s="207" t="str">
        <f>IF(ISBLANK('C1'!B94),"",'C1'!B94)</f>
        <v/>
      </c>
      <c r="C94" s="340" t="str">
        <f>IF(ISBLANK('C1'!Q94),"",'C1'!Q94)</f>
        <v/>
      </c>
      <c r="D94" s="261"/>
      <c r="E94" s="262"/>
      <c r="F94" s="262"/>
      <c r="G94" s="262"/>
      <c r="H94" s="262"/>
      <c r="I94" s="262"/>
      <c r="J94" s="264"/>
      <c r="K94" s="633"/>
      <c r="L94" s="265"/>
      <c r="M94" s="263"/>
      <c r="N94" s="263"/>
      <c r="O94" s="263"/>
      <c r="P94" s="263"/>
      <c r="Q94" s="264"/>
      <c r="R94" s="262"/>
      <c r="S94" s="262"/>
      <c r="T94" s="262"/>
      <c r="U94" s="265"/>
      <c r="W94" s="216">
        <f t="shared" si="9"/>
        <v>0</v>
      </c>
      <c r="X94" s="212">
        <f t="shared" si="10"/>
        <v>0</v>
      </c>
      <c r="Y94" s="212">
        <f t="shared" si="11"/>
        <v>0</v>
      </c>
      <c r="Z94" s="217">
        <f t="shared" si="12"/>
        <v>0</v>
      </c>
      <c r="AB94" s="216">
        <f t="shared" si="13"/>
        <v>0</v>
      </c>
      <c r="AC94" s="212">
        <f t="shared" si="14"/>
        <v>0</v>
      </c>
      <c r="AD94" s="212">
        <f t="shared" si="15"/>
        <v>0</v>
      </c>
      <c r="AE94" s="217">
        <f t="shared" si="16"/>
        <v>0</v>
      </c>
    </row>
    <row r="95" spans="1:31" ht="15" customHeight="1" x14ac:dyDescent="0.25">
      <c r="A95" s="204" t="str">
        <f>IF(ISBLANK('C1'!A95),"",'C1'!A95)</f>
        <v/>
      </c>
      <c r="B95" s="207" t="str">
        <f>IF(ISBLANK('C1'!B95),"",'C1'!B95)</f>
        <v/>
      </c>
      <c r="C95" s="340" t="str">
        <f>IF(ISBLANK('C1'!Q95),"",'C1'!Q95)</f>
        <v/>
      </c>
      <c r="D95" s="261"/>
      <c r="E95" s="262"/>
      <c r="F95" s="262"/>
      <c r="G95" s="262"/>
      <c r="H95" s="262"/>
      <c r="I95" s="262"/>
      <c r="J95" s="264"/>
      <c r="K95" s="633"/>
      <c r="L95" s="265"/>
      <c r="M95" s="263"/>
      <c r="N95" s="263"/>
      <c r="O95" s="263"/>
      <c r="P95" s="263"/>
      <c r="Q95" s="264"/>
      <c r="R95" s="262"/>
      <c r="S95" s="262"/>
      <c r="T95" s="262"/>
      <c r="U95" s="265"/>
      <c r="W95" s="216">
        <f t="shared" si="9"/>
        <v>0</v>
      </c>
      <c r="X95" s="212">
        <f t="shared" si="10"/>
        <v>0</v>
      </c>
      <c r="Y95" s="212">
        <f t="shared" si="11"/>
        <v>0</v>
      </c>
      <c r="Z95" s="217">
        <f t="shared" si="12"/>
        <v>0</v>
      </c>
      <c r="AB95" s="216">
        <f t="shared" si="13"/>
        <v>0</v>
      </c>
      <c r="AC95" s="212">
        <f t="shared" si="14"/>
        <v>0</v>
      </c>
      <c r="AD95" s="212">
        <f t="shared" si="15"/>
        <v>0</v>
      </c>
      <c r="AE95" s="217">
        <f t="shared" si="16"/>
        <v>0</v>
      </c>
    </row>
    <row r="96" spans="1:31" ht="15" customHeight="1" x14ac:dyDescent="0.25">
      <c r="A96" s="204" t="str">
        <f>IF(ISBLANK('C1'!A96),"",'C1'!A96)</f>
        <v/>
      </c>
      <c r="B96" s="207" t="str">
        <f>IF(ISBLANK('C1'!B96),"",'C1'!B96)</f>
        <v/>
      </c>
      <c r="C96" s="340" t="str">
        <f>IF(ISBLANK('C1'!Q96),"",'C1'!Q96)</f>
        <v/>
      </c>
      <c r="D96" s="261"/>
      <c r="E96" s="262"/>
      <c r="F96" s="262"/>
      <c r="G96" s="262"/>
      <c r="H96" s="262"/>
      <c r="I96" s="262"/>
      <c r="J96" s="264"/>
      <c r="K96" s="633"/>
      <c r="L96" s="265"/>
      <c r="M96" s="263"/>
      <c r="N96" s="263"/>
      <c r="O96" s="263"/>
      <c r="P96" s="263"/>
      <c r="Q96" s="264"/>
      <c r="R96" s="262"/>
      <c r="S96" s="262"/>
      <c r="T96" s="262"/>
      <c r="U96" s="265"/>
      <c r="W96" s="216">
        <f t="shared" si="9"/>
        <v>0</v>
      </c>
      <c r="X96" s="212">
        <f t="shared" si="10"/>
        <v>0</v>
      </c>
      <c r="Y96" s="212">
        <f t="shared" si="11"/>
        <v>0</v>
      </c>
      <c r="Z96" s="217">
        <f t="shared" si="12"/>
        <v>0</v>
      </c>
      <c r="AB96" s="216">
        <f t="shared" si="13"/>
        <v>0</v>
      </c>
      <c r="AC96" s="212">
        <f t="shared" si="14"/>
        <v>0</v>
      </c>
      <c r="AD96" s="212">
        <f t="shared" si="15"/>
        <v>0</v>
      </c>
      <c r="AE96" s="217">
        <f t="shared" si="16"/>
        <v>0</v>
      </c>
    </row>
    <row r="97" spans="1:31" ht="15" customHeight="1" x14ac:dyDescent="0.25">
      <c r="A97" s="204" t="str">
        <f>IF(ISBLANK('C1'!A97),"",'C1'!A97)</f>
        <v/>
      </c>
      <c r="B97" s="207" t="str">
        <f>IF(ISBLANK('C1'!B97),"",'C1'!B97)</f>
        <v/>
      </c>
      <c r="C97" s="340" t="str">
        <f>IF(ISBLANK('C1'!Q97),"",'C1'!Q97)</f>
        <v/>
      </c>
      <c r="D97" s="261"/>
      <c r="E97" s="262"/>
      <c r="F97" s="262"/>
      <c r="G97" s="262"/>
      <c r="H97" s="262"/>
      <c r="I97" s="262"/>
      <c r="J97" s="264"/>
      <c r="K97" s="633"/>
      <c r="L97" s="265"/>
      <c r="M97" s="263"/>
      <c r="N97" s="263"/>
      <c r="O97" s="263"/>
      <c r="P97" s="263"/>
      <c r="Q97" s="264"/>
      <c r="R97" s="262"/>
      <c r="S97" s="262"/>
      <c r="T97" s="262"/>
      <c r="U97" s="265"/>
      <c r="W97" s="216">
        <f t="shared" si="9"/>
        <v>0</v>
      </c>
      <c r="X97" s="212">
        <f t="shared" si="10"/>
        <v>0</v>
      </c>
      <c r="Y97" s="212">
        <f t="shared" si="11"/>
        <v>0</v>
      </c>
      <c r="Z97" s="217">
        <f t="shared" si="12"/>
        <v>0</v>
      </c>
      <c r="AB97" s="216">
        <f t="shared" si="13"/>
        <v>0</v>
      </c>
      <c r="AC97" s="212">
        <f t="shared" si="14"/>
        <v>0</v>
      </c>
      <c r="AD97" s="212">
        <f t="shared" si="15"/>
        <v>0</v>
      </c>
      <c r="AE97" s="217">
        <f t="shared" si="16"/>
        <v>0</v>
      </c>
    </row>
    <row r="98" spans="1:31" ht="15" customHeight="1" x14ac:dyDescent="0.25">
      <c r="A98" s="204" t="str">
        <f>IF(ISBLANK('C1'!A98),"",'C1'!A98)</f>
        <v/>
      </c>
      <c r="B98" s="207" t="str">
        <f>IF(ISBLANK('C1'!B98),"",'C1'!B98)</f>
        <v/>
      </c>
      <c r="C98" s="340" t="str">
        <f>IF(ISBLANK('C1'!Q98),"",'C1'!Q98)</f>
        <v/>
      </c>
      <c r="D98" s="261"/>
      <c r="E98" s="262"/>
      <c r="F98" s="262"/>
      <c r="G98" s="262"/>
      <c r="H98" s="262"/>
      <c r="I98" s="262"/>
      <c r="J98" s="264"/>
      <c r="K98" s="633"/>
      <c r="L98" s="265"/>
      <c r="M98" s="263"/>
      <c r="N98" s="263"/>
      <c r="O98" s="263"/>
      <c r="P98" s="263"/>
      <c r="Q98" s="264"/>
      <c r="R98" s="262"/>
      <c r="S98" s="262"/>
      <c r="T98" s="262"/>
      <c r="U98" s="265"/>
      <c r="W98" s="216">
        <f t="shared" si="9"/>
        <v>0</v>
      </c>
      <c r="X98" s="212">
        <f t="shared" si="10"/>
        <v>0</v>
      </c>
      <c r="Y98" s="212">
        <f t="shared" si="11"/>
        <v>0</v>
      </c>
      <c r="Z98" s="217">
        <f t="shared" si="12"/>
        <v>0</v>
      </c>
      <c r="AB98" s="216">
        <f t="shared" si="13"/>
        <v>0</v>
      </c>
      <c r="AC98" s="212">
        <f t="shared" si="14"/>
        <v>0</v>
      </c>
      <c r="AD98" s="212">
        <f t="shared" si="15"/>
        <v>0</v>
      </c>
      <c r="AE98" s="217">
        <f t="shared" si="16"/>
        <v>0</v>
      </c>
    </row>
    <row r="99" spans="1:31" ht="15" customHeight="1" x14ac:dyDescent="0.25">
      <c r="A99" s="204" t="str">
        <f>IF(ISBLANK('C1'!A99),"",'C1'!A99)</f>
        <v/>
      </c>
      <c r="B99" s="207" t="str">
        <f>IF(ISBLANK('C1'!B99),"",'C1'!B99)</f>
        <v/>
      </c>
      <c r="C99" s="340" t="str">
        <f>IF(ISBLANK('C1'!Q99),"",'C1'!Q99)</f>
        <v/>
      </c>
      <c r="D99" s="261"/>
      <c r="E99" s="262"/>
      <c r="F99" s="262"/>
      <c r="G99" s="262"/>
      <c r="H99" s="262"/>
      <c r="I99" s="262"/>
      <c r="J99" s="264"/>
      <c r="K99" s="633"/>
      <c r="L99" s="265"/>
      <c r="M99" s="263"/>
      <c r="N99" s="263"/>
      <c r="O99" s="263"/>
      <c r="P99" s="263"/>
      <c r="Q99" s="264"/>
      <c r="R99" s="262"/>
      <c r="S99" s="262"/>
      <c r="T99" s="262"/>
      <c r="U99" s="265"/>
      <c r="W99" s="216">
        <f t="shared" si="9"/>
        <v>0</v>
      </c>
      <c r="X99" s="212">
        <f t="shared" si="10"/>
        <v>0</v>
      </c>
      <c r="Y99" s="212">
        <f t="shared" si="11"/>
        <v>0</v>
      </c>
      <c r="Z99" s="217">
        <f t="shared" si="12"/>
        <v>0</v>
      </c>
      <c r="AB99" s="216">
        <f t="shared" si="13"/>
        <v>0</v>
      </c>
      <c r="AC99" s="212">
        <f t="shared" si="14"/>
        <v>0</v>
      </c>
      <c r="AD99" s="212">
        <f t="shared" si="15"/>
        <v>0</v>
      </c>
      <c r="AE99" s="217">
        <f t="shared" si="16"/>
        <v>0</v>
      </c>
    </row>
    <row r="100" spans="1:31" ht="15" customHeight="1" x14ac:dyDescent="0.25">
      <c r="A100" s="204" t="str">
        <f>IF(ISBLANK('C1'!A100),"",'C1'!A100)</f>
        <v/>
      </c>
      <c r="B100" s="207" t="str">
        <f>IF(ISBLANK('C1'!B100),"",'C1'!B100)</f>
        <v/>
      </c>
      <c r="C100" s="340" t="str">
        <f>IF(ISBLANK('C1'!Q100),"",'C1'!Q100)</f>
        <v/>
      </c>
      <c r="D100" s="261"/>
      <c r="E100" s="262"/>
      <c r="F100" s="262"/>
      <c r="G100" s="262"/>
      <c r="H100" s="262"/>
      <c r="I100" s="262"/>
      <c r="J100" s="264"/>
      <c r="K100" s="633"/>
      <c r="L100" s="265"/>
      <c r="M100" s="263"/>
      <c r="N100" s="263"/>
      <c r="O100" s="263"/>
      <c r="P100" s="263"/>
      <c r="Q100" s="264"/>
      <c r="R100" s="262"/>
      <c r="S100" s="262"/>
      <c r="T100" s="262"/>
      <c r="U100" s="265"/>
      <c r="W100" s="216">
        <f t="shared" si="9"/>
        <v>0</v>
      </c>
      <c r="X100" s="212">
        <f t="shared" si="10"/>
        <v>0</v>
      </c>
      <c r="Y100" s="212">
        <f t="shared" si="11"/>
        <v>0</v>
      </c>
      <c r="Z100" s="217">
        <f t="shared" si="12"/>
        <v>0</v>
      </c>
      <c r="AB100" s="216">
        <f t="shared" si="13"/>
        <v>0</v>
      </c>
      <c r="AC100" s="212">
        <f t="shared" si="14"/>
        <v>0</v>
      </c>
      <c r="AD100" s="212">
        <f t="shared" si="15"/>
        <v>0</v>
      </c>
      <c r="AE100" s="217">
        <f t="shared" si="16"/>
        <v>0</v>
      </c>
    </row>
    <row r="101" spans="1:31" ht="15" customHeight="1" x14ac:dyDescent="0.25">
      <c r="A101" s="204" t="str">
        <f>IF(ISBLANK('C1'!A101),"",'C1'!A101)</f>
        <v/>
      </c>
      <c r="B101" s="207" t="str">
        <f>IF(ISBLANK('C1'!B101),"",'C1'!B101)</f>
        <v/>
      </c>
      <c r="C101" s="340" t="str">
        <f>IF(ISBLANK('C1'!Q101),"",'C1'!Q101)</f>
        <v/>
      </c>
      <c r="D101" s="261"/>
      <c r="E101" s="262"/>
      <c r="F101" s="262"/>
      <c r="G101" s="262"/>
      <c r="H101" s="262"/>
      <c r="I101" s="262"/>
      <c r="J101" s="264"/>
      <c r="K101" s="633"/>
      <c r="L101" s="265"/>
      <c r="M101" s="263"/>
      <c r="N101" s="263"/>
      <c r="O101" s="263"/>
      <c r="P101" s="263"/>
      <c r="Q101" s="264"/>
      <c r="R101" s="262"/>
      <c r="S101" s="262"/>
      <c r="T101" s="262"/>
      <c r="U101" s="265"/>
      <c r="W101" s="216">
        <f t="shared" si="9"/>
        <v>0</v>
      </c>
      <c r="X101" s="212">
        <f t="shared" si="10"/>
        <v>0</v>
      </c>
      <c r="Y101" s="212">
        <f t="shared" si="11"/>
        <v>0</v>
      </c>
      <c r="Z101" s="217">
        <f t="shared" si="12"/>
        <v>0</v>
      </c>
      <c r="AB101" s="216">
        <f t="shared" si="13"/>
        <v>0</v>
      </c>
      <c r="AC101" s="212">
        <f t="shared" si="14"/>
        <v>0</v>
      </c>
      <c r="AD101" s="212">
        <f t="shared" si="15"/>
        <v>0</v>
      </c>
      <c r="AE101" s="217">
        <f t="shared" si="16"/>
        <v>0</v>
      </c>
    </row>
    <row r="102" spans="1:31" ht="15" customHeight="1" x14ac:dyDescent="0.25">
      <c r="A102" s="204" t="str">
        <f>IF(ISBLANK('C1'!A102),"",'C1'!A102)</f>
        <v/>
      </c>
      <c r="B102" s="207" t="str">
        <f>IF(ISBLANK('C1'!B102),"",'C1'!B102)</f>
        <v/>
      </c>
      <c r="C102" s="340" t="str">
        <f>IF(ISBLANK('C1'!Q102),"",'C1'!Q102)</f>
        <v/>
      </c>
      <c r="D102" s="261"/>
      <c r="E102" s="262"/>
      <c r="F102" s="262"/>
      <c r="G102" s="262"/>
      <c r="H102" s="262"/>
      <c r="I102" s="262"/>
      <c r="J102" s="264"/>
      <c r="K102" s="633"/>
      <c r="L102" s="265"/>
      <c r="M102" s="263"/>
      <c r="N102" s="263"/>
      <c r="O102" s="263"/>
      <c r="P102" s="263"/>
      <c r="Q102" s="264"/>
      <c r="R102" s="262"/>
      <c r="S102" s="262"/>
      <c r="T102" s="262"/>
      <c r="U102" s="265"/>
      <c r="W102" s="216">
        <f t="shared" si="9"/>
        <v>0</v>
      </c>
      <c r="X102" s="212">
        <f t="shared" si="10"/>
        <v>0</v>
      </c>
      <c r="Y102" s="212">
        <f t="shared" si="11"/>
        <v>0</v>
      </c>
      <c r="Z102" s="217">
        <f t="shared" si="12"/>
        <v>0</v>
      </c>
      <c r="AB102" s="216">
        <f t="shared" si="13"/>
        <v>0</v>
      </c>
      <c r="AC102" s="212">
        <f t="shared" si="14"/>
        <v>0</v>
      </c>
      <c r="AD102" s="212">
        <f t="shared" si="15"/>
        <v>0</v>
      </c>
      <c r="AE102" s="217">
        <f t="shared" si="16"/>
        <v>0</v>
      </c>
    </row>
    <row r="103" spans="1:31" ht="15" customHeight="1" x14ac:dyDescent="0.25">
      <c r="A103" s="204" t="str">
        <f>IF(ISBLANK('C1'!A103),"",'C1'!A103)</f>
        <v/>
      </c>
      <c r="B103" s="207" t="str">
        <f>IF(ISBLANK('C1'!B103),"",'C1'!B103)</f>
        <v/>
      </c>
      <c r="C103" s="340" t="str">
        <f>IF(ISBLANK('C1'!Q103),"",'C1'!Q103)</f>
        <v/>
      </c>
      <c r="D103" s="261"/>
      <c r="E103" s="262"/>
      <c r="F103" s="262"/>
      <c r="G103" s="262"/>
      <c r="H103" s="262"/>
      <c r="I103" s="262"/>
      <c r="J103" s="264"/>
      <c r="K103" s="633"/>
      <c r="L103" s="265"/>
      <c r="M103" s="263"/>
      <c r="N103" s="263"/>
      <c r="O103" s="263"/>
      <c r="P103" s="263"/>
      <c r="Q103" s="264"/>
      <c r="R103" s="262"/>
      <c r="S103" s="262"/>
      <c r="T103" s="262"/>
      <c r="U103" s="265"/>
      <c r="W103" s="216">
        <f t="shared" si="9"/>
        <v>0</v>
      </c>
      <c r="X103" s="212">
        <f t="shared" si="10"/>
        <v>0</v>
      </c>
      <c r="Y103" s="212">
        <f t="shared" si="11"/>
        <v>0</v>
      </c>
      <c r="Z103" s="217">
        <f t="shared" si="12"/>
        <v>0</v>
      </c>
      <c r="AB103" s="216">
        <f t="shared" si="13"/>
        <v>0</v>
      </c>
      <c r="AC103" s="212">
        <f t="shared" si="14"/>
        <v>0</v>
      </c>
      <c r="AD103" s="212">
        <f t="shared" si="15"/>
        <v>0</v>
      </c>
      <c r="AE103" s="217">
        <f t="shared" si="16"/>
        <v>0</v>
      </c>
    </row>
    <row r="104" spans="1:31" ht="15" customHeight="1" x14ac:dyDescent="0.25">
      <c r="A104" s="204" t="str">
        <f>IF(ISBLANK('C1'!A104),"",'C1'!A104)</f>
        <v/>
      </c>
      <c r="B104" s="207" t="str">
        <f>IF(ISBLANK('C1'!B104),"",'C1'!B104)</f>
        <v/>
      </c>
      <c r="C104" s="340" t="str">
        <f>IF(ISBLANK('C1'!Q104),"",'C1'!Q104)</f>
        <v/>
      </c>
      <c r="D104" s="261"/>
      <c r="E104" s="262"/>
      <c r="F104" s="262"/>
      <c r="G104" s="262"/>
      <c r="H104" s="262"/>
      <c r="I104" s="262"/>
      <c r="J104" s="264"/>
      <c r="K104" s="633"/>
      <c r="L104" s="265"/>
      <c r="M104" s="263"/>
      <c r="N104" s="263"/>
      <c r="O104" s="263"/>
      <c r="P104" s="263"/>
      <c r="Q104" s="264"/>
      <c r="R104" s="262"/>
      <c r="S104" s="262"/>
      <c r="T104" s="262"/>
      <c r="U104" s="265"/>
      <c r="W104" s="216">
        <f t="shared" si="9"/>
        <v>0</v>
      </c>
      <c r="X104" s="212">
        <f t="shared" si="10"/>
        <v>0</v>
      </c>
      <c r="Y104" s="212">
        <f t="shared" si="11"/>
        <v>0</v>
      </c>
      <c r="Z104" s="217">
        <f t="shared" si="12"/>
        <v>0</v>
      </c>
      <c r="AB104" s="216">
        <f t="shared" si="13"/>
        <v>0</v>
      </c>
      <c r="AC104" s="212">
        <f t="shared" si="14"/>
        <v>0</v>
      </c>
      <c r="AD104" s="212">
        <f t="shared" si="15"/>
        <v>0</v>
      </c>
      <c r="AE104" s="217">
        <f t="shared" si="16"/>
        <v>0</v>
      </c>
    </row>
    <row r="105" spans="1:31" ht="15" customHeight="1" x14ac:dyDescent="0.25">
      <c r="A105" s="204" t="str">
        <f>IF(ISBLANK('C1'!A105),"",'C1'!A105)</f>
        <v/>
      </c>
      <c r="B105" s="207" t="str">
        <f>IF(ISBLANK('C1'!B105),"",'C1'!B105)</f>
        <v/>
      </c>
      <c r="C105" s="340" t="str">
        <f>IF(ISBLANK('C1'!Q105),"",'C1'!Q105)</f>
        <v/>
      </c>
      <c r="D105" s="261"/>
      <c r="E105" s="262"/>
      <c r="F105" s="262"/>
      <c r="G105" s="262"/>
      <c r="H105" s="262"/>
      <c r="I105" s="262"/>
      <c r="J105" s="264"/>
      <c r="K105" s="633"/>
      <c r="L105" s="265"/>
      <c r="M105" s="263"/>
      <c r="N105" s="263"/>
      <c r="O105" s="263"/>
      <c r="P105" s="263"/>
      <c r="Q105" s="264"/>
      <c r="R105" s="262"/>
      <c r="S105" s="262"/>
      <c r="T105" s="262"/>
      <c r="U105" s="265"/>
      <c r="W105" s="216">
        <f t="shared" si="9"/>
        <v>0</v>
      </c>
      <c r="X105" s="212">
        <f t="shared" si="10"/>
        <v>0</v>
      </c>
      <c r="Y105" s="212">
        <f t="shared" si="11"/>
        <v>0</v>
      </c>
      <c r="Z105" s="217">
        <f t="shared" si="12"/>
        <v>0</v>
      </c>
      <c r="AB105" s="216">
        <f t="shared" si="13"/>
        <v>0</v>
      </c>
      <c r="AC105" s="212">
        <f t="shared" si="14"/>
        <v>0</v>
      </c>
      <c r="AD105" s="212">
        <f t="shared" si="15"/>
        <v>0</v>
      </c>
      <c r="AE105" s="217">
        <f t="shared" si="16"/>
        <v>0</v>
      </c>
    </row>
    <row r="106" spans="1:31" ht="15" customHeight="1" x14ac:dyDescent="0.25">
      <c r="A106" s="204" t="str">
        <f>IF(ISBLANK('C1'!A106),"",'C1'!A106)</f>
        <v/>
      </c>
      <c r="B106" s="207" t="str">
        <f>IF(ISBLANK('C1'!B106),"",'C1'!B106)</f>
        <v/>
      </c>
      <c r="C106" s="340" t="str">
        <f>IF(ISBLANK('C1'!Q106),"",'C1'!Q106)</f>
        <v/>
      </c>
      <c r="D106" s="261"/>
      <c r="E106" s="262"/>
      <c r="F106" s="262"/>
      <c r="G106" s="262"/>
      <c r="H106" s="262"/>
      <c r="I106" s="262"/>
      <c r="J106" s="264"/>
      <c r="K106" s="633"/>
      <c r="L106" s="265"/>
      <c r="M106" s="263"/>
      <c r="N106" s="263"/>
      <c r="O106" s="263"/>
      <c r="P106" s="263"/>
      <c r="Q106" s="264"/>
      <c r="R106" s="262"/>
      <c r="S106" s="262"/>
      <c r="T106" s="262"/>
      <c r="U106" s="265"/>
      <c r="W106" s="216">
        <f t="shared" si="9"/>
        <v>0</v>
      </c>
      <c r="X106" s="212">
        <f t="shared" si="10"/>
        <v>0</v>
      </c>
      <c r="Y106" s="212">
        <f t="shared" si="11"/>
        <v>0</v>
      </c>
      <c r="Z106" s="217">
        <f t="shared" si="12"/>
        <v>0</v>
      </c>
      <c r="AB106" s="216">
        <f t="shared" si="13"/>
        <v>0</v>
      </c>
      <c r="AC106" s="212">
        <f t="shared" si="14"/>
        <v>0</v>
      </c>
      <c r="AD106" s="212">
        <f t="shared" si="15"/>
        <v>0</v>
      </c>
      <c r="AE106" s="217">
        <f t="shared" si="16"/>
        <v>0</v>
      </c>
    </row>
    <row r="107" spans="1:31" ht="15" customHeight="1" x14ac:dyDescent="0.25">
      <c r="A107" s="204" t="str">
        <f>IF(ISBLANK('C1'!A107),"",'C1'!A107)</f>
        <v/>
      </c>
      <c r="B107" s="207" t="str">
        <f>IF(ISBLANK('C1'!B107),"",'C1'!B107)</f>
        <v/>
      </c>
      <c r="C107" s="340" t="str">
        <f>IF(ISBLANK('C1'!Q107),"",'C1'!Q107)</f>
        <v/>
      </c>
      <c r="D107" s="261"/>
      <c r="E107" s="262"/>
      <c r="F107" s="262"/>
      <c r="G107" s="262"/>
      <c r="H107" s="262"/>
      <c r="I107" s="262"/>
      <c r="J107" s="264"/>
      <c r="K107" s="633"/>
      <c r="L107" s="265"/>
      <c r="M107" s="263"/>
      <c r="N107" s="263"/>
      <c r="O107" s="263"/>
      <c r="P107" s="263"/>
      <c r="Q107" s="264"/>
      <c r="R107" s="262"/>
      <c r="S107" s="262"/>
      <c r="T107" s="262"/>
      <c r="U107" s="265"/>
      <c r="W107" s="216">
        <f t="shared" si="9"/>
        <v>0</v>
      </c>
      <c r="X107" s="212">
        <f t="shared" si="10"/>
        <v>0</v>
      </c>
      <c r="Y107" s="212">
        <f t="shared" si="11"/>
        <v>0</v>
      </c>
      <c r="Z107" s="217">
        <f t="shared" si="12"/>
        <v>0</v>
      </c>
      <c r="AB107" s="216">
        <f t="shared" si="13"/>
        <v>0</v>
      </c>
      <c r="AC107" s="212">
        <f t="shared" si="14"/>
        <v>0</v>
      </c>
      <c r="AD107" s="212">
        <f t="shared" si="15"/>
        <v>0</v>
      </c>
      <c r="AE107" s="217">
        <f t="shared" si="16"/>
        <v>0</v>
      </c>
    </row>
    <row r="108" spans="1:31" ht="15" customHeight="1" x14ac:dyDescent="0.25">
      <c r="A108" s="204" t="str">
        <f>IF(ISBLANK('C1'!A108),"",'C1'!A108)</f>
        <v/>
      </c>
      <c r="B108" s="207" t="str">
        <f>IF(ISBLANK('C1'!B108),"",'C1'!B108)</f>
        <v/>
      </c>
      <c r="C108" s="340" t="str">
        <f>IF(ISBLANK('C1'!Q108),"",'C1'!Q108)</f>
        <v/>
      </c>
      <c r="D108" s="261"/>
      <c r="E108" s="262"/>
      <c r="F108" s="262"/>
      <c r="G108" s="262"/>
      <c r="H108" s="262"/>
      <c r="I108" s="262"/>
      <c r="J108" s="264"/>
      <c r="K108" s="633"/>
      <c r="L108" s="265"/>
      <c r="M108" s="263"/>
      <c r="N108" s="263"/>
      <c r="O108" s="263"/>
      <c r="P108" s="263"/>
      <c r="Q108" s="264"/>
      <c r="R108" s="262"/>
      <c r="S108" s="262"/>
      <c r="T108" s="262"/>
      <c r="U108" s="265"/>
      <c r="W108" s="216">
        <f t="shared" si="9"/>
        <v>0</v>
      </c>
      <c r="X108" s="212">
        <f t="shared" si="10"/>
        <v>0</v>
      </c>
      <c r="Y108" s="212">
        <f t="shared" si="11"/>
        <v>0</v>
      </c>
      <c r="Z108" s="217">
        <f t="shared" si="12"/>
        <v>0</v>
      </c>
      <c r="AB108" s="216">
        <f t="shared" si="13"/>
        <v>0</v>
      </c>
      <c r="AC108" s="212">
        <f t="shared" si="14"/>
        <v>0</v>
      </c>
      <c r="AD108" s="212">
        <f t="shared" si="15"/>
        <v>0</v>
      </c>
      <c r="AE108" s="217">
        <f t="shared" si="16"/>
        <v>0</v>
      </c>
    </row>
    <row r="109" spans="1:31" ht="15" customHeight="1" x14ac:dyDescent="0.25">
      <c r="A109" s="204" t="str">
        <f>IF(ISBLANK('C1'!A109),"",'C1'!A109)</f>
        <v/>
      </c>
      <c r="B109" s="207" t="str">
        <f>IF(ISBLANK('C1'!B109),"",'C1'!B109)</f>
        <v/>
      </c>
      <c r="C109" s="340" t="str">
        <f>IF(ISBLANK('C1'!Q109),"",'C1'!Q109)</f>
        <v/>
      </c>
      <c r="D109" s="261"/>
      <c r="E109" s="262"/>
      <c r="F109" s="262"/>
      <c r="G109" s="262"/>
      <c r="H109" s="262"/>
      <c r="I109" s="262"/>
      <c r="J109" s="264"/>
      <c r="K109" s="633"/>
      <c r="L109" s="265"/>
      <c r="M109" s="263"/>
      <c r="N109" s="263"/>
      <c r="O109" s="263"/>
      <c r="P109" s="263"/>
      <c r="Q109" s="264"/>
      <c r="R109" s="262"/>
      <c r="S109" s="262"/>
      <c r="T109" s="262"/>
      <c r="U109" s="265"/>
      <c r="W109" s="216">
        <f t="shared" si="9"/>
        <v>0</v>
      </c>
      <c r="X109" s="212">
        <f t="shared" si="10"/>
        <v>0</v>
      </c>
      <c r="Y109" s="212">
        <f t="shared" si="11"/>
        <v>0</v>
      </c>
      <c r="Z109" s="217">
        <f t="shared" si="12"/>
        <v>0</v>
      </c>
      <c r="AB109" s="216">
        <f t="shared" si="13"/>
        <v>0</v>
      </c>
      <c r="AC109" s="212">
        <f t="shared" si="14"/>
        <v>0</v>
      </c>
      <c r="AD109" s="212">
        <f t="shared" si="15"/>
        <v>0</v>
      </c>
      <c r="AE109" s="217">
        <f t="shared" si="16"/>
        <v>0</v>
      </c>
    </row>
    <row r="110" spans="1:31" ht="15" customHeight="1" x14ac:dyDescent="0.25">
      <c r="A110" s="204" t="str">
        <f>IF(ISBLANK('C1'!A110),"",'C1'!A110)</f>
        <v/>
      </c>
      <c r="B110" s="207" t="str">
        <f>IF(ISBLANK('C1'!B110),"",'C1'!B110)</f>
        <v/>
      </c>
      <c r="C110" s="340" t="str">
        <f>IF(ISBLANK('C1'!Q110),"",'C1'!Q110)</f>
        <v/>
      </c>
      <c r="D110" s="261"/>
      <c r="E110" s="262"/>
      <c r="F110" s="262"/>
      <c r="G110" s="262"/>
      <c r="H110" s="262"/>
      <c r="I110" s="262"/>
      <c r="J110" s="264"/>
      <c r="K110" s="633"/>
      <c r="L110" s="265"/>
      <c r="M110" s="263"/>
      <c r="N110" s="263"/>
      <c r="O110" s="263"/>
      <c r="P110" s="263"/>
      <c r="Q110" s="264"/>
      <c r="R110" s="262"/>
      <c r="S110" s="262"/>
      <c r="T110" s="262"/>
      <c r="U110" s="265"/>
      <c r="W110" s="216">
        <f t="shared" si="9"/>
        <v>0</v>
      </c>
      <c r="X110" s="212">
        <f t="shared" si="10"/>
        <v>0</v>
      </c>
      <c r="Y110" s="212">
        <f t="shared" si="11"/>
        <v>0</v>
      </c>
      <c r="Z110" s="217">
        <f t="shared" si="12"/>
        <v>0</v>
      </c>
      <c r="AB110" s="216">
        <f t="shared" si="13"/>
        <v>0</v>
      </c>
      <c r="AC110" s="212">
        <f t="shared" si="14"/>
        <v>0</v>
      </c>
      <c r="AD110" s="212">
        <f t="shared" si="15"/>
        <v>0</v>
      </c>
      <c r="AE110" s="217">
        <f t="shared" si="16"/>
        <v>0</v>
      </c>
    </row>
    <row r="111" spans="1:31" ht="15" customHeight="1" x14ac:dyDescent="0.25">
      <c r="A111" s="204" t="str">
        <f>IF(ISBLANK('C1'!A111),"",'C1'!A111)</f>
        <v/>
      </c>
      <c r="B111" s="207" t="str">
        <f>IF(ISBLANK('C1'!B111),"",'C1'!B111)</f>
        <v/>
      </c>
      <c r="C111" s="340" t="str">
        <f>IF(ISBLANK('C1'!Q111),"",'C1'!Q111)</f>
        <v/>
      </c>
      <c r="D111" s="261"/>
      <c r="E111" s="262"/>
      <c r="F111" s="262"/>
      <c r="G111" s="262"/>
      <c r="H111" s="262"/>
      <c r="I111" s="262"/>
      <c r="J111" s="264"/>
      <c r="K111" s="633"/>
      <c r="L111" s="265"/>
      <c r="M111" s="263"/>
      <c r="N111" s="263"/>
      <c r="O111" s="263"/>
      <c r="P111" s="263"/>
      <c r="Q111" s="264"/>
      <c r="R111" s="262"/>
      <c r="S111" s="262"/>
      <c r="T111" s="262"/>
      <c r="U111" s="265"/>
      <c r="W111" s="216">
        <f t="shared" si="9"/>
        <v>0</v>
      </c>
      <c r="X111" s="212">
        <f t="shared" si="10"/>
        <v>0</v>
      </c>
      <c r="Y111" s="212">
        <f t="shared" si="11"/>
        <v>0</v>
      </c>
      <c r="Z111" s="217">
        <f t="shared" si="12"/>
        <v>0</v>
      </c>
      <c r="AB111" s="216">
        <f t="shared" si="13"/>
        <v>0</v>
      </c>
      <c r="AC111" s="212">
        <f t="shared" si="14"/>
        <v>0</v>
      </c>
      <c r="AD111" s="212">
        <f t="shared" si="15"/>
        <v>0</v>
      </c>
      <c r="AE111" s="217">
        <f t="shared" si="16"/>
        <v>0</v>
      </c>
    </row>
    <row r="112" spans="1:31" ht="15" customHeight="1" x14ac:dyDescent="0.25">
      <c r="A112" s="204" t="str">
        <f>IF(ISBLANK('C1'!A112),"",'C1'!A112)</f>
        <v/>
      </c>
      <c r="B112" s="207" t="str">
        <f>IF(ISBLANK('C1'!B112),"",'C1'!B112)</f>
        <v/>
      </c>
      <c r="C112" s="340" t="str">
        <f>IF(ISBLANK('C1'!Q112),"",'C1'!Q112)</f>
        <v/>
      </c>
      <c r="D112" s="261"/>
      <c r="E112" s="262"/>
      <c r="F112" s="262"/>
      <c r="G112" s="262"/>
      <c r="H112" s="262"/>
      <c r="I112" s="262"/>
      <c r="J112" s="264"/>
      <c r="K112" s="633"/>
      <c r="L112" s="265"/>
      <c r="M112" s="263"/>
      <c r="N112" s="263"/>
      <c r="O112" s="263"/>
      <c r="P112" s="263"/>
      <c r="Q112" s="264"/>
      <c r="R112" s="262"/>
      <c r="S112" s="262"/>
      <c r="T112" s="262"/>
      <c r="U112" s="265"/>
      <c r="W112" s="216">
        <f t="shared" si="9"/>
        <v>0</v>
      </c>
      <c r="X112" s="212">
        <f t="shared" si="10"/>
        <v>0</v>
      </c>
      <c r="Y112" s="212">
        <f t="shared" si="11"/>
        <v>0</v>
      </c>
      <c r="Z112" s="217">
        <f t="shared" si="12"/>
        <v>0</v>
      </c>
      <c r="AB112" s="216">
        <f t="shared" si="13"/>
        <v>0</v>
      </c>
      <c r="AC112" s="212">
        <f t="shared" si="14"/>
        <v>0</v>
      </c>
      <c r="AD112" s="212">
        <f t="shared" si="15"/>
        <v>0</v>
      </c>
      <c r="AE112" s="217">
        <f t="shared" si="16"/>
        <v>0</v>
      </c>
    </row>
    <row r="113" spans="1:31" ht="15" customHeight="1" x14ac:dyDescent="0.25">
      <c r="A113" s="204" t="str">
        <f>IF(ISBLANK('C1'!A113),"",'C1'!A113)</f>
        <v/>
      </c>
      <c r="B113" s="207" t="str">
        <f>IF(ISBLANK('C1'!B113),"",'C1'!B113)</f>
        <v/>
      </c>
      <c r="C113" s="340" t="str">
        <f>IF(ISBLANK('C1'!Q113),"",'C1'!Q113)</f>
        <v/>
      </c>
      <c r="D113" s="261"/>
      <c r="E113" s="262"/>
      <c r="F113" s="262"/>
      <c r="G113" s="262"/>
      <c r="H113" s="262"/>
      <c r="I113" s="262"/>
      <c r="J113" s="264"/>
      <c r="K113" s="633"/>
      <c r="L113" s="265"/>
      <c r="M113" s="263"/>
      <c r="N113" s="263"/>
      <c r="O113" s="263"/>
      <c r="P113" s="263"/>
      <c r="Q113" s="264"/>
      <c r="R113" s="262"/>
      <c r="S113" s="262"/>
      <c r="T113" s="262"/>
      <c r="U113" s="265"/>
      <c r="W113" s="216">
        <f t="shared" si="9"/>
        <v>0</v>
      </c>
      <c r="X113" s="212">
        <f t="shared" si="10"/>
        <v>0</v>
      </c>
      <c r="Y113" s="212">
        <f t="shared" si="11"/>
        <v>0</v>
      </c>
      <c r="Z113" s="217">
        <f t="shared" si="12"/>
        <v>0</v>
      </c>
      <c r="AB113" s="216">
        <f t="shared" si="13"/>
        <v>0</v>
      </c>
      <c r="AC113" s="212">
        <f t="shared" si="14"/>
        <v>0</v>
      </c>
      <c r="AD113" s="212">
        <f t="shared" si="15"/>
        <v>0</v>
      </c>
      <c r="AE113" s="217">
        <f t="shared" si="16"/>
        <v>0</v>
      </c>
    </row>
    <row r="114" spans="1:31" ht="15" customHeight="1" x14ac:dyDescent="0.25">
      <c r="A114" s="204" t="str">
        <f>IF(ISBLANK('C1'!A114),"",'C1'!A114)</f>
        <v/>
      </c>
      <c r="B114" s="207" t="str">
        <f>IF(ISBLANK('C1'!B114),"",'C1'!B114)</f>
        <v/>
      </c>
      <c r="C114" s="340" t="str">
        <f>IF(ISBLANK('C1'!Q114),"",'C1'!Q114)</f>
        <v/>
      </c>
      <c r="D114" s="261"/>
      <c r="E114" s="262"/>
      <c r="F114" s="262"/>
      <c r="G114" s="262"/>
      <c r="H114" s="262"/>
      <c r="I114" s="262"/>
      <c r="J114" s="264"/>
      <c r="K114" s="633"/>
      <c r="L114" s="265"/>
      <c r="M114" s="263"/>
      <c r="N114" s="263"/>
      <c r="O114" s="263"/>
      <c r="P114" s="263"/>
      <c r="Q114" s="264"/>
      <c r="R114" s="262"/>
      <c r="S114" s="262"/>
      <c r="T114" s="262"/>
      <c r="U114" s="265"/>
      <c r="W114" s="216">
        <f t="shared" si="9"/>
        <v>0</v>
      </c>
      <c r="X114" s="212">
        <f t="shared" si="10"/>
        <v>0</v>
      </c>
      <c r="Y114" s="212">
        <f t="shared" si="11"/>
        <v>0</v>
      </c>
      <c r="Z114" s="217">
        <f t="shared" si="12"/>
        <v>0</v>
      </c>
      <c r="AB114" s="216">
        <f t="shared" si="13"/>
        <v>0</v>
      </c>
      <c r="AC114" s="212">
        <f t="shared" si="14"/>
        <v>0</v>
      </c>
      <c r="AD114" s="212">
        <f t="shared" si="15"/>
        <v>0</v>
      </c>
      <c r="AE114" s="217">
        <f t="shared" si="16"/>
        <v>0</v>
      </c>
    </row>
    <row r="115" spans="1:31" ht="15" customHeight="1" x14ac:dyDescent="0.25">
      <c r="A115" s="204" t="str">
        <f>IF(ISBLANK('C1'!A115),"",'C1'!A115)</f>
        <v/>
      </c>
      <c r="B115" s="207" t="str">
        <f>IF(ISBLANK('C1'!B115),"",'C1'!B115)</f>
        <v/>
      </c>
      <c r="C115" s="340" t="str">
        <f>IF(ISBLANK('C1'!Q115),"",'C1'!Q115)</f>
        <v/>
      </c>
      <c r="D115" s="261"/>
      <c r="E115" s="262"/>
      <c r="F115" s="262"/>
      <c r="G115" s="262"/>
      <c r="H115" s="262"/>
      <c r="I115" s="262"/>
      <c r="J115" s="264"/>
      <c r="K115" s="633"/>
      <c r="L115" s="265"/>
      <c r="M115" s="263"/>
      <c r="N115" s="263"/>
      <c r="O115" s="263"/>
      <c r="P115" s="263"/>
      <c r="Q115" s="264"/>
      <c r="R115" s="262"/>
      <c r="S115" s="262"/>
      <c r="T115" s="262"/>
      <c r="U115" s="265"/>
      <c r="W115" s="216">
        <f t="shared" si="9"/>
        <v>0</v>
      </c>
      <c r="X115" s="212">
        <f t="shared" si="10"/>
        <v>0</v>
      </c>
      <c r="Y115" s="212">
        <f t="shared" si="11"/>
        <v>0</v>
      </c>
      <c r="Z115" s="217">
        <f t="shared" si="12"/>
        <v>0</v>
      </c>
      <c r="AB115" s="216">
        <f t="shared" si="13"/>
        <v>0</v>
      </c>
      <c r="AC115" s="212">
        <f t="shared" si="14"/>
        <v>0</v>
      </c>
      <c r="AD115" s="212">
        <f t="shared" si="15"/>
        <v>0</v>
      </c>
      <c r="AE115" s="217">
        <f t="shared" si="16"/>
        <v>0</v>
      </c>
    </row>
    <row r="116" spans="1:31" ht="15" customHeight="1" x14ac:dyDescent="0.25">
      <c r="A116" s="204" t="str">
        <f>IF(ISBLANK('C1'!A116),"",'C1'!A116)</f>
        <v/>
      </c>
      <c r="B116" s="207" t="str">
        <f>IF(ISBLANK('C1'!B116),"",'C1'!B116)</f>
        <v/>
      </c>
      <c r="C116" s="340" t="str">
        <f>IF(ISBLANK('C1'!Q116),"",'C1'!Q116)</f>
        <v/>
      </c>
      <c r="D116" s="261"/>
      <c r="E116" s="262"/>
      <c r="F116" s="262"/>
      <c r="G116" s="262"/>
      <c r="H116" s="262"/>
      <c r="I116" s="262"/>
      <c r="J116" s="264"/>
      <c r="K116" s="633"/>
      <c r="L116" s="265"/>
      <c r="M116" s="263"/>
      <c r="N116" s="263"/>
      <c r="O116" s="263"/>
      <c r="P116" s="263"/>
      <c r="Q116" s="264"/>
      <c r="R116" s="262"/>
      <c r="S116" s="262"/>
      <c r="T116" s="262"/>
      <c r="U116" s="265"/>
      <c r="W116" s="216">
        <f t="shared" si="9"/>
        <v>0</v>
      </c>
      <c r="X116" s="212">
        <f t="shared" si="10"/>
        <v>0</v>
      </c>
      <c r="Y116" s="212">
        <f t="shared" si="11"/>
        <v>0</v>
      </c>
      <c r="Z116" s="217">
        <f t="shared" si="12"/>
        <v>0</v>
      </c>
      <c r="AB116" s="216">
        <f t="shared" si="13"/>
        <v>0</v>
      </c>
      <c r="AC116" s="212">
        <f t="shared" si="14"/>
        <v>0</v>
      </c>
      <c r="AD116" s="212">
        <f t="shared" si="15"/>
        <v>0</v>
      </c>
      <c r="AE116" s="217">
        <f t="shared" si="16"/>
        <v>0</v>
      </c>
    </row>
    <row r="117" spans="1:31" ht="15" customHeight="1" x14ac:dyDescent="0.25">
      <c r="A117" s="204" t="str">
        <f>IF(ISBLANK('C1'!A117),"",'C1'!A117)</f>
        <v/>
      </c>
      <c r="B117" s="207" t="str">
        <f>IF(ISBLANK('C1'!B117),"",'C1'!B117)</f>
        <v/>
      </c>
      <c r="C117" s="340" t="str">
        <f>IF(ISBLANK('C1'!Q117),"",'C1'!Q117)</f>
        <v/>
      </c>
      <c r="D117" s="261"/>
      <c r="E117" s="262"/>
      <c r="F117" s="262"/>
      <c r="G117" s="262"/>
      <c r="H117" s="262"/>
      <c r="I117" s="262"/>
      <c r="J117" s="264"/>
      <c r="K117" s="633"/>
      <c r="L117" s="265"/>
      <c r="M117" s="263"/>
      <c r="N117" s="263"/>
      <c r="O117" s="263"/>
      <c r="P117" s="263"/>
      <c r="Q117" s="264"/>
      <c r="R117" s="262"/>
      <c r="S117" s="262"/>
      <c r="T117" s="262"/>
      <c r="U117" s="265"/>
      <c r="W117" s="216">
        <f t="shared" si="9"/>
        <v>0</v>
      </c>
      <c r="X117" s="212">
        <f t="shared" si="10"/>
        <v>0</v>
      </c>
      <c r="Y117" s="212">
        <f t="shared" si="11"/>
        <v>0</v>
      </c>
      <c r="Z117" s="217">
        <f t="shared" si="12"/>
        <v>0</v>
      </c>
      <c r="AB117" s="216">
        <f t="shared" si="13"/>
        <v>0</v>
      </c>
      <c r="AC117" s="212">
        <f t="shared" si="14"/>
        <v>0</v>
      </c>
      <c r="AD117" s="212">
        <f t="shared" si="15"/>
        <v>0</v>
      </c>
      <c r="AE117" s="217">
        <f t="shared" si="16"/>
        <v>0</v>
      </c>
    </row>
    <row r="118" spans="1:31" ht="15" customHeight="1" x14ac:dyDescent="0.25">
      <c r="A118" s="204" t="str">
        <f>IF(ISBLANK('C1'!A118),"",'C1'!A118)</f>
        <v/>
      </c>
      <c r="B118" s="207" t="str">
        <f>IF(ISBLANK('C1'!B118),"",'C1'!B118)</f>
        <v/>
      </c>
      <c r="C118" s="340" t="str">
        <f>IF(ISBLANK('C1'!Q118),"",'C1'!Q118)</f>
        <v/>
      </c>
      <c r="D118" s="261"/>
      <c r="E118" s="262"/>
      <c r="F118" s="262"/>
      <c r="G118" s="262"/>
      <c r="H118" s="262"/>
      <c r="I118" s="262"/>
      <c r="J118" s="264"/>
      <c r="K118" s="633"/>
      <c r="L118" s="265"/>
      <c r="M118" s="263"/>
      <c r="N118" s="263"/>
      <c r="O118" s="263"/>
      <c r="P118" s="263"/>
      <c r="Q118" s="264"/>
      <c r="R118" s="262"/>
      <c r="S118" s="262"/>
      <c r="T118" s="262"/>
      <c r="U118" s="265"/>
      <c r="W118" s="216">
        <f t="shared" si="9"/>
        <v>0</v>
      </c>
      <c r="X118" s="212">
        <f t="shared" si="10"/>
        <v>0</v>
      </c>
      <c r="Y118" s="212">
        <f t="shared" si="11"/>
        <v>0</v>
      </c>
      <c r="Z118" s="217">
        <f t="shared" si="12"/>
        <v>0</v>
      </c>
      <c r="AB118" s="216">
        <f t="shared" si="13"/>
        <v>0</v>
      </c>
      <c r="AC118" s="212">
        <f t="shared" si="14"/>
        <v>0</v>
      </c>
      <c r="AD118" s="212">
        <f t="shared" si="15"/>
        <v>0</v>
      </c>
      <c r="AE118" s="217">
        <f t="shared" si="16"/>
        <v>0</v>
      </c>
    </row>
    <row r="119" spans="1:31" ht="15" customHeight="1" x14ac:dyDescent="0.25">
      <c r="A119" s="204" t="str">
        <f>IF(ISBLANK('C1'!A119),"",'C1'!A119)</f>
        <v/>
      </c>
      <c r="B119" s="207" t="str">
        <f>IF(ISBLANK('C1'!B119),"",'C1'!B119)</f>
        <v/>
      </c>
      <c r="C119" s="340" t="str">
        <f>IF(ISBLANK('C1'!Q119),"",'C1'!Q119)</f>
        <v/>
      </c>
      <c r="D119" s="261"/>
      <c r="E119" s="262"/>
      <c r="F119" s="262"/>
      <c r="G119" s="262"/>
      <c r="H119" s="262"/>
      <c r="I119" s="262"/>
      <c r="J119" s="264"/>
      <c r="K119" s="633"/>
      <c r="L119" s="265"/>
      <c r="M119" s="263"/>
      <c r="N119" s="263"/>
      <c r="O119" s="263"/>
      <c r="P119" s="263"/>
      <c r="Q119" s="264"/>
      <c r="R119" s="262"/>
      <c r="S119" s="262"/>
      <c r="T119" s="262"/>
      <c r="U119" s="265"/>
      <c r="W119" s="216">
        <f t="shared" si="9"/>
        <v>0</v>
      </c>
      <c r="X119" s="212">
        <f t="shared" si="10"/>
        <v>0</v>
      </c>
      <c r="Y119" s="212">
        <f t="shared" si="11"/>
        <v>0</v>
      </c>
      <c r="Z119" s="217">
        <f t="shared" si="12"/>
        <v>0</v>
      </c>
      <c r="AB119" s="216">
        <f t="shared" si="13"/>
        <v>0</v>
      </c>
      <c r="AC119" s="212">
        <f t="shared" si="14"/>
        <v>0</v>
      </c>
      <c r="AD119" s="212">
        <f t="shared" si="15"/>
        <v>0</v>
      </c>
      <c r="AE119" s="217">
        <f t="shared" si="16"/>
        <v>0</v>
      </c>
    </row>
    <row r="120" spans="1:31" ht="15" customHeight="1" x14ac:dyDescent="0.25">
      <c r="A120" s="204" t="str">
        <f>IF(ISBLANK('C1'!A120),"",'C1'!A120)</f>
        <v/>
      </c>
      <c r="B120" s="207" t="str">
        <f>IF(ISBLANK('C1'!B120),"",'C1'!B120)</f>
        <v/>
      </c>
      <c r="C120" s="340" t="str">
        <f>IF(ISBLANK('C1'!Q120),"",'C1'!Q120)</f>
        <v/>
      </c>
      <c r="D120" s="261"/>
      <c r="E120" s="262"/>
      <c r="F120" s="262"/>
      <c r="G120" s="262"/>
      <c r="H120" s="262"/>
      <c r="I120" s="262"/>
      <c r="J120" s="264"/>
      <c r="K120" s="633"/>
      <c r="L120" s="265"/>
      <c r="M120" s="263"/>
      <c r="N120" s="263"/>
      <c r="O120" s="263"/>
      <c r="P120" s="263"/>
      <c r="Q120" s="264"/>
      <c r="R120" s="262"/>
      <c r="S120" s="262"/>
      <c r="T120" s="262"/>
      <c r="U120" s="265"/>
      <c r="W120" s="216">
        <f t="shared" si="9"/>
        <v>0</v>
      </c>
      <c r="X120" s="212">
        <f t="shared" si="10"/>
        <v>0</v>
      </c>
      <c r="Y120" s="212">
        <f t="shared" si="11"/>
        <v>0</v>
      </c>
      <c r="Z120" s="217">
        <f t="shared" si="12"/>
        <v>0</v>
      </c>
      <c r="AB120" s="216">
        <f t="shared" si="13"/>
        <v>0</v>
      </c>
      <c r="AC120" s="212">
        <f t="shared" si="14"/>
        <v>0</v>
      </c>
      <c r="AD120" s="212">
        <f t="shared" si="15"/>
        <v>0</v>
      </c>
      <c r="AE120" s="217">
        <f t="shared" si="16"/>
        <v>0</v>
      </c>
    </row>
    <row r="121" spans="1:31" ht="15" customHeight="1" x14ac:dyDescent="0.25">
      <c r="A121" s="204" t="str">
        <f>IF(ISBLANK('C1'!A121),"",'C1'!A121)</f>
        <v/>
      </c>
      <c r="B121" s="207" t="str">
        <f>IF(ISBLANK('C1'!B121),"",'C1'!B121)</f>
        <v/>
      </c>
      <c r="C121" s="340" t="str">
        <f>IF(ISBLANK('C1'!Q121),"",'C1'!Q121)</f>
        <v/>
      </c>
      <c r="D121" s="261"/>
      <c r="E121" s="262"/>
      <c r="F121" s="262"/>
      <c r="G121" s="262"/>
      <c r="H121" s="262"/>
      <c r="I121" s="262"/>
      <c r="J121" s="264"/>
      <c r="K121" s="633"/>
      <c r="L121" s="265"/>
      <c r="M121" s="263"/>
      <c r="N121" s="263"/>
      <c r="O121" s="263"/>
      <c r="P121" s="263"/>
      <c r="Q121" s="264"/>
      <c r="R121" s="262"/>
      <c r="S121" s="262"/>
      <c r="T121" s="262"/>
      <c r="U121" s="265"/>
      <c r="W121" s="216">
        <f t="shared" si="9"/>
        <v>0</v>
      </c>
      <c r="X121" s="212">
        <f t="shared" si="10"/>
        <v>0</v>
      </c>
      <c r="Y121" s="212">
        <f t="shared" si="11"/>
        <v>0</v>
      </c>
      <c r="Z121" s="217">
        <f t="shared" si="12"/>
        <v>0</v>
      </c>
      <c r="AB121" s="216">
        <f t="shared" si="13"/>
        <v>0</v>
      </c>
      <c r="AC121" s="212">
        <f t="shared" si="14"/>
        <v>0</v>
      </c>
      <c r="AD121" s="212">
        <f t="shared" si="15"/>
        <v>0</v>
      </c>
      <c r="AE121" s="217">
        <f t="shared" si="16"/>
        <v>0</v>
      </c>
    </row>
    <row r="122" spans="1:31" ht="15" customHeight="1" x14ac:dyDescent="0.25">
      <c r="A122" s="204" t="str">
        <f>IF(ISBLANK('C1'!A122),"",'C1'!A122)</f>
        <v/>
      </c>
      <c r="B122" s="207" t="str">
        <f>IF(ISBLANK('C1'!B122),"",'C1'!B122)</f>
        <v/>
      </c>
      <c r="C122" s="340" t="str">
        <f>IF(ISBLANK('C1'!Q122),"",'C1'!Q122)</f>
        <v/>
      </c>
      <c r="D122" s="261"/>
      <c r="E122" s="262"/>
      <c r="F122" s="262"/>
      <c r="G122" s="262"/>
      <c r="H122" s="262"/>
      <c r="I122" s="262"/>
      <c r="J122" s="264"/>
      <c r="K122" s="633"/>
      <c r="L122" s="265"/>
      <c r="M122" s="263"/>
      <c r="N122" s="263"/>
      <c r="O122" s="263"/>
      <c r="P122" s="263"/>
      <c r="Q122" s="264"/>
      <c r="R122" s="262"/>
      <c r="S122" s="262"/>
      <c r="T122" s="262"/>
      <c r="U122" s="265"/>
      <c r="W122" s="216">
        <f t="shared" si="9"/>
        <v>0</v>
      </c>
      <c r="X122" s="212">
        <f t="shared" si="10"/>
        <v>0</v>
      </c>
      <c r="Y122" s="212">
        <f t="shared" si="11"/>
        <v>0</v>
      </c>
      <c r="Z122" s="217">
        <f t="shared" si="12"/>
        <v>0</v>
      </c>
      <c r="AB122" s="216">
        <f t="shared" si="13"/>
        <v>0</v>
      </c>
      <c r="AC122" s="212">
        <f t="shared" si="14"/>
        <v>0</v>
      </c>
      <c r="AD122" s="212">
        <f t="shared" si="15"/>
        <v>0</v>
      </c>
      <c r="AE122" s="217">
        <f t="shared" si="16"/>
        <v>0</v>
      </c>
    </row>
    <row r="123" spans="1:31" ht="15" customHeight="1" x14ac:dyDescent="0.25">
      <c r="A123" s="204" t="str">
        <f>IF(ISBLANK('C1'!A123),"",'C1'!A123)</f>
        <v/>
      </c>
      <c r="B123" s="207" t="str">
        <f>IF(ISBLANK('C1'!B123),"",'C1'!B123)</f>
        <v/>
      </c>
      <c r="C123" s="340" t="str">
        <f>IF(ISBLANK('C1'!Q123),"",'C1'!Q123)</f>
        <v/>
      </c>
      <c r="D123" s="261"/>
      <c r="E123" s="262"/>
      <c r="F123" s="262"/>
      <c r="G123" s="262"/>
      <c r="H123" s="262"/>
      <c r="I123" s="262"/>
      <c r="J123" s="264"/>
      <c r="K123" s="633"/>
      <c r="L123" s="265"/>
      <c r="M123" s="263"/>
      <c r="N123" s="263"/>
      <c r="O123" s="263"/>
      <c r="P123" s="263"/>
      <c r="Q123" s="264"/>
      <c r="R123" s="262"/>
      <c r="S123" s="262"/>
      <c r="T123" s="262"/>
      <c r="U123" s="265"/>
      <c r="W123" s="216">
        <f t="shared" si="9"/>
        <v>0</v>
      </c>
      <c r="X123" s="212">
        <f t="shared" si="10"/>
        <v>0</v>
      </c>
      <c r="Y123" s="212">
        <f t="shared" si="11"/>
        <v>0</v>
      </c>
      <c r="Z123" s="217">
        <f t="shared" si="12"/>
        <v>0</v>
      </c>
      <c r="AB123" s="216">
        <f t="shared" si="13"/>
        <v>0</v>
      </c>
      <c r="AC123" s="212">
        <f t="shared" si="14"/>
        <v>0</v>
      </c>
      <c r="AD123" s="212">
        <f t="shared" si="15"/>
        <v>0</v>
      </c>
      <c r="AE123" s="217">
        <f t="shared" si="16"/>
        <v>0</v>
      </c>
    </row>
    <row r="124" spans="1:31" ht="15" customHeight="1" x14ac:dyDescent="0.25">
      <c r="A124" s="204" t="str">
        <f>IF(ISBLANK('C1'!A124),"",'C1'!A124)</f>
        <v/>
      </c>
      <c r="B124" s="207" t="str">
        <f>IF(ISBLANK('C1'!B124),"",'C1'!B124)</f>
        <v/>
      </c>
      <c r="C124" s="340" t="str">
        <f>IF(ISBLANK('C1'!Q124),"",'C1'!Q124)</f>
        <v/>
      </c>
      <c r="D124" s="261"/>
      <c r="E124" s="262"/>
      <c r="F124" s="262"/>
      <c r="G124" s="262"/>
      <c r="H124" s="262"/>
      <c r="I124" s="262"/>
      <c r="J124" s="264"/>
      <c r="K124" s="633"/>
      <c r="L124" s="265"/>
      <c r="M124" s="263"/>
      <c r="N124" s="263"/>
      <c r="O124" s="263"/>
      <c r="P124" s="263"/>
      <c r="Q124" s="264"/>
      <c r="R124" s="262"/>
      <c r="S124" s="262"/>
      <c r="T124" s="262"/>
      <c r="U124" s="265"/>
      <c r="W124" s="216">
        <f t="shared" si="9"/>
        <v>0</v>
      </c>
      <c r="X124" s="212">
        <f t="shared" si="10"/>
        <v>0</v>
      </c>
      <c r="Y124" s="212">
        <f t="shared" si="11"/>
        <v>0</v>
      </c>
      <c r="Z124" s="217">
        <f t="shared" si="12"/>
        <v>0</v>
      </c>
      <c r="AB124" s="216">
        <f t="shared" si="13"/>
        <v>0</v>
      </c>
      <c r="AC124" s="212">
        <f t="shared" si="14"/>
        <v>0</v>
      </c>
      <c r="AD124" s="212">
        <f t="shared" si="15"/>
        <v>0</v>
      </c>
      <c r="AE124" s="217">
        <f t="shared" si="16"/>
        <v>0</v>
      </c>
    </row>
    <row r="125" spans="1:31" ht="15" customHeight="1" x14ac:dyDescent="0.25">
      <c r="A125" s="204" t="str">
        <f>IF(ISBLANK('C1'!A125),"",'C1'!A125)</f>
        <v/>
      </c>
      <c r="B125" s="207" t="str">
        <f>IF(ISBLANK('C1'!B125),"",'C1'!B125)</f>
        <v/>
      </c>
      <c r="C125" s="340" t="str">
        <f>IF(ISBLANK('C1'!Q125),"",'C1'!Q125)</f>
        <v/>
      </c>
      <c r="D125" s="261"/>
      <c r="E125" s="262"/>
      <c r="F125" s="262"/>
      <c r="G125" s="262"/>
      <c r="H125" s="262"/>
      <c r="I125" s="262"/>
      <c r="J125" s="264"/>
      <c r="K125" s="633"/>
      <c r="L125" s="265"/>
      <c r="M125" s="263"/>
      <c r="N125" s="263"/>
      <c r="O125" s="263"/>
      <c r="P125" s="263"/>
      <c r="Q125" s="264"/>
      <c r="R125" s="262"/>
      <c r="S125" s="262"/>
      <c r="T125" s="262"/>
      <c r="U125" s="265"/>
      <c r="W125" s="216">
        <f t="shared" si="9"/>
        <v>0</v>
      </c>
      <c r="X125" s="212">
        <f t="shared" si="10"/>
        <v>0</v>
      </c>
      <c r="Y125" s="212">
        <f t="shared" si="11"/>
        <v>0</v>
      </c>
      <c r="Z125" s="217">
        <f t="shared" si="12"/>
        <v>0</v>
      </c>
      <c r="AB125" s="216">
        <f t="shared" si="13"/>
        <v>0</v>
      </c>
      <c r="AC125" s="212">
        <f t="shared" si="14"/>
        <v>0</v>
      </c>
      <c r="AD125" s="212">
        <f t="shared" si="15"/>
        <v>0</v>
      </c>
      <c r="AE125" s="217">
        <f t="shared" si="16"/>
        <v>0</v>
      </c>
    </row>
    <row r="126" spans="1:31" ht="15" customHeight="1" x14ac:dyDescent="0.25">
      <c r="A126" s="204" t="str">
        <f>IF(ISBLANK('C1'!A126),"",'C1'!A126)</f>
        <v/>
      </c>
      <c r="B126" s="207" t="str">
        <f>IF(ISBLANK('C1'!B126),"",'C1'!B126)</f>
        <v/>
      </c>
      <c r="C126" s="340" t="str">
        <f>IF(ISBLANK('C1'!Q126),"",'C1'!Q126)</f>
        <v/>
      </c>
      <c r="D126" s="261"/>
      <c r="E126" s="262"/>
      <c r="F126" s="262"/>
      <c r="G126" s="262"/>
      <c r="H126" s="262"/>
      <c r="I126" s="262"/>
      <c r="J126" s="264"/>
      <c r="K126" s="633"/>
      <c r="L126" s="265"/>
      <c r="M126" s="263"/>
      <c r="N126" s="263"/>
      <c r="O126" s="263"/>
      <c r="P126" s="263"/>
      <c r="Q126" s="264"/>
      <c r="R126" s="262"/>
      <c r="S126" s="262"/>
      <c r="T126" s="262"/>
      <c r="U126" s="265"/>
      <c r="W126" s="216">
        <f t="shared" si="9"/>
        <v>0</v>
      </c>
      <c r="X126" s="212">
        <f t="shared" si="10"/>
        <v>0</v>
      </c>
      <c r="Y126" s="212">
        <f t="shared" si="11"/>
        <v>0</v>
      </c>
      <c r="Z126" s="217">
        <f t="shared" si="12"/>
        <v>0</v>
      </c>
      <c r="AB126" s="216">
        <f t="shared" si="13"/>
        <v>0</v>
      </c>
      <c r="AC126" s="212">
        <f t="shared" si="14"/>
        <v>0</v>
      </c>
      <c r="AD126" s="212">
        <f t="shared" si="15"/>
        <v>0</v>
      </c>
      <c r="AE126" s="217">
        <f t="shared" si="16"/>
        <v>0</v>
      </c>
    </row>
    <row r="127" spans="1:31" ht="15" customHeight="1" x14ac:dyDescent="0.25">
      <c r="A127" s="204" t="str">
        <f>IF(ISBLANK('C1'!A127),"",'C1'!A127)</f>
        <v/>
      </c>
      <c r="B127" s="207" t="str">
        <f>IF(ISBLANK('C1'!B127),"",'C1'!B127)</f>
        <v/>
      </c>
      <c r="C127" s="340" t="str">
        <f>IF(ISBLANK('C1'!Q127),"",'C1'!Q127)</f>
        <v/>
      </c>
      <c r="D127" s="261"/>
      <c r="E127" s="262"/>
      <c r="F127" s="262"/>
      <c r="G127" s="262"/>
      <c r="H127" s="262"/>
      <c r="I127" s="262"/>
      <c r="J127" s="264"/>
      <c r="K127" s="633"/>
      <c r="L127" s="265"/>
      <c r="M127" s="263"/>
      <c r="N127" s="263"/>
      <c r="O127" s="263"/>
      <c r="P127" s="263"/>
      <c r="Q127" s="264"/>
      <c r="R127" s="262"/>
      <c r="S127" s="262"/>
      <c r="T127" s="262"/>
      <c r="U127" s="265"/>
      <c r="W127" s="216">
        <f t="shared" si="9"/>
        <v>0</v>
      </c>
      <c r="X127" s="212">
        <f t="shared" si="10"/>
        <v>0</v>
      </c>
      <c r="Y127" s="212">
        <f t="shared" si="11"/>
        <v>0</v>
      </c>
      <c r="Z127" s="217">
        <f t="shared" si="12"/>
        <v>0</v>
      </c>
      <c r="AB127" s="216">
        <f t="shared" si="13"/>
        <v>0</v>
      </c>
      <c r="AC127" s="212">
        <f t="shared" si="14"/>
        <v>0</v>
      </c>
      <c r="AD127" s="212">
        <f t="shared" si="15"/>
        <v>0</v>
      </c>
      <c r="AE127" s="217">
        <f t="shared" si="16"/>
        <v>0</v>
      </c>
    </row>
    <row r="128" spans="1:31" ht="15" customHeight="1" x14ac:dyDescent="0.25">
      <c r="A128" s="204" t="str">
        <f>IF(ISBLANK('C1'!A128),"",'C1'!A128)</f>
        <v/>
      </c>
      <c r="B128" s="207" t="str">
        <f>IF(ISBLANK('C1'!B128),"",'C1'!B128)</f>
        <v/>
      </c>
      <c r="C128" s="340" t="str">
        <f>IF(ISBLANK('C1'!Q128),"",'C1'!Q128)</f>
        <v/>
      </c>
      <c r="D128" s="261"/>
      <c r="E128" s="262"/>
      <c r="F128" s="262"/>
      <c r="G128" s="262"/>
      <c r="H128" s="262"/>
      <c r="I128" s="262"/>
      <c r="J128" s="264"/>
      <c r="K128" s="633"/>
      <c r="L128" s="265"/>
      <c r="M128" s="263"/>
      <c r="N128" s="263"/>
      <c r="O128" s="263"/>
      <c r="P128" s="263"/>
      <c r="Q128" s="264"/>
      <c r="R128" s="262"/>
      <c r="S128" s="262"/>
      <c r="T128" s="262"/>
      <c r="U128" s="265"/>
      <c r="W128" s="216">
        <f t="shared" si="9"/>
        <v>0</v>
      </c>
      <c r="X128" s="212">
        <f t="shared" si="10"/>
        <v>0</v>
      </c>
      <c r="Y128" s="212">
        <f t="shared" si="11"/>
        <v>0</v>
      </c>
      <c r="Z128" s="217">
        <f t="shared" si="12"/>
        <v>0</v>
      </c>
      <c r="AB128" s="216">
        <f t="shared" si="13"/>
        <v>0</v>
      </c>
      <c r="AC128" s="212">
        <f t="shared" si="14"/>
        <v>0</v>
      </c>
      <c r="AD128" s="212">
        <f t="shared" si="15"/>
        <v>0</v>
      </c>
      <c r="AE128" s="217">
        <f t="shared" si="16"/>
        <v>0</v>
      </c>
    </row>
    <row r="129" spans="1:31" ht="15" customHeight="1" x14ac:dyDescent="0.25">
      <c r="A129" s="204" t="str">
        <f>IF(ISBLANK('C1'!A129),"",'C1'!A129)</f>
        <v/>
      </c>
      <c r="B129" s="207" t="str">
        <f>IF(ISBLANK('C1'!B129),"",'C1'!B129)</f>
        <v/>
      </c>
      <c r="C129" s="340" t="str">
        <f>IF(ISBLANK('C1'!Q129),"",'C1'!Q129)</f>
        <v/>
      </c>
      <c r="D129" s="261"/>
      <c r="E129" s="262"/>
      <c r="F129" s="262"/>
      <c r="G129" s="262"/>
      <c r="H129" s="262"/>
      <c r="I129" s="262"/>
      <c r="J129" s="264"/>
      <c r="K129" s="633"/>
      <c r="L129" s="265"/>
      <c r="M129" s="263"/>
      <c r="N129" s="263"/>
      <c r="O129" s="263"/>
      <c r="P129" s="263"/>
      <c r="Q129" s="264"/>
      <c r="R129" s="262"/>
      <c r="S129" s="262"/>
      <c r="T129" s="262"/>
      <c r="U129" s="265"/>
      <c r="W129" s="216">
        <f t="shared" si="9"/>
        <v>0</v>
      </c>
      <c r="X129" s="212">
        <f t="shared" si="10"/>
        <v>0</v>
      </c>
      <c r="Y129" s="212">
        <f t="shared" si="11"/>
        <v>0</v>
      </c>
      <c r="Z129" s="217">
        <f t="shared" si="12"/>
        <v>0</v>
      </c>
      <c r="AB129" s="216">
        <f t="shared" si="13"/>
        <v>0</v>
      </c>
      <c r="AC129" s="212">
        <f t="shared" si="14"/>
        <v>0</v>
      </c>
      <c r="AD129" s="212">
        <f t="shared" si="15"/>
        <v>0</v>
      </c>
      <c r="AE129" s="217">
        <f t="shared" si="16"/>
        <v>0</v>
      </c>
    </row>
    <row r="130" spans="1:31" ht="15" customHeight="1" x14ac:dyDescent="0.25">
      <c r="A130" s="204" t="str">
        <f>IF(ISBLANK('C1'!A130),"",'C1'!A130)</f>
        <v/>
      </c>
      <c r="B130" s="207" t="str">
        <f>IF(ISBLANK('C1'!B130),"",'C1'!B130)</f>
        <v/>
      </c>
      <c r="C130" s="340" t="str">
        <f>IF(ISBLANK('C1'!Q130),"",'C1'!Q130)</f>
        <v/>
      </c>
      <c r="D130" s="261"/>
      <c r="E130" s="262"/>
      <c r="F130" s="262"/>
      <c r="G130" s="262"/>
      <c r="H130" s="262"/>
      <c r="I130" s="262"/>
      <c r="J130" s="264"/>
      <c r="K130" s="633"/>
      <c r="L130" s="265"/>
      <c r="M130" s="263"/>
      <c r="N130" s="263"/>
      <c r="O130" s="263"/>
      <c r="P130" s="263"/>
      <c r="Q130" s="264"/>
      <c r="R130" s="262"/>
      <c r="S130" s="262"/>
      <c r="T130" s="262"/>
      <c r="U130" s="265"/>
      <c r="W130" s="216">
        <f t="shared" si="9"/>
        <v>0</v>
      </c>
      <c r="X130" s="212">
        <f t="shared" si="10"/>
        <v>0</v>
      </c>
      <c r="Y130" s="212">
        <f t="shared" si="11"/>
        <v>0</v>
      </c>
      <c r="Z130" s="217">
        <f t="shared" si="12"/>
        <v>0</v>
      </c>
      <c r="AB130" s="216">
        <f t="shared" si="13"/>
        <v>0</v>
      </c>
      <c r="AC130" s="212">
        <f t="shared" si="14"/>
        <v>0</v>
      </c>
      <c r="AD130" s="212">
        <f t="shared" si="15"/>
        <v>0</v>
      </c>
      <c r="AE130" s="217">
        <f t="shared" si="16"/>
        <v>0</v>
      </c>
    </row>
    <row r="131" spans="1:31" ht="15" customHeight="1" x14ac:dyDescent="0.25">
      <c r="A131" s="204" t="str">
        <f>IF(ISBLANK('C1'!A131),"",'C1'!A131)</f>
        <v/>
      </c>
      <c r="B131" s="207" t="str">
        <f>IF(ISBLANK('C1'!B131),"",'C1'!B131)</f>
        <v/>
      </c>
      <c r="C131" s="340" t="str">
        <f>IF(ISBLANK('C1'!Q131),"",'C1'!Q131)</f>
        <v/>
      </c>
      <c r="D131" s="261"/>
      <c r="E131" s="262"/>
      <c r="F131" s="262"/>
      <c r="G131" s="262"/>
      <c r="H131" s="262"/>
      <c r="I131" s="262"/>
      <c r="J131" s="264"/>
      <c r="K131" s="633"/>
      <c r="L131" s="265"/>
      <c r="M131" s="263"/>
      <c r="N131" s="263"/>
      <c r="O131" s="263"/>
      <c r="P131" s="263"/>
      <c r="Q131" s="264"/>
      <c r="R131" s="262"/>
      <c r="S131" s="262"/>
      <c r="T131" s="262"/>
      <c r="U131" s="265"/>
      <c r="W131" s="216">
        <f t="shared" si="9"/>
        <v>0</v>
      </c>
      <c r="X131" s="212">
        <f t="shared" si="10"/>
        <v>0</v>
      </c>
      <c r="Y131" s="212">
        <f t="shared" si="11"/>
        <v>0</v>
      </c>
      <c r="Z131" s="217">
        <f t="shared" si="12"/>
        <v>0</v>
      </c>
      <c r="AB131" s="216">
        <f t="shared" si="13"/>
        <v>0</v>
      </c>
      <c r="AC131" s="212">
        <f t="shared" si="14"/>
        <v>0</v>
      </c>
      <c r="AD131" s="212">
        <f t="shared" si="15"/>
        <v>0</v>
      </c>
      <c r="AE131" s="217">
        <f t="shared" si="16"/>
        <v>0</v>
      </c>
    </row>
    <row r="132" spans="1:31" ht="15" customHeight="1" x14ac:dyDescent="0.25">
      <c r="A132" s="204" t="str">
        <f>IF(ISBLANK('C1'!A132),"",'C1'!A132)</f>
        <v/>
      </c>
      <c r="B132" s="207" t="str">
        <f>IF(ISBLANK('C1'!B132),"",'C1'!B132)</f>
        <v/>
      </c>
      <c r="C132" s="340" t="str">
        <f>IF(ISBLANK('C1'!Q132),"",'C1'!Q132)</f>
        <v/>
      </c>
      <c r="D132" s="261"/>
      <c r="E132" s="262"/>
      <c r="F132" s="262"/>
      <c r="G132" s="262"/>
      <c r="H132" s="262"/>
      <c r="I132" s="262"/>
      <c r="J132" s="264"/>
      <c r="K132" s="633"/>
      <c r="L132" s="265"/>
      <c r="M132" s="263"/>
      <c r="N132" s="263"/>
      <c r="O132" s="263"/>
      <c r="P132" s="263"/>
      <c r="Q132" s="264"/>
      <c r="R132" s="262"/>
      <c r="S132" s="262"/>
      <c r="T132" s="262"/>
      <c r="U132" s="265"/>
      <c r="W132" s="216">
        <f t="shared" si="9"/>
        <v>0</v>
      </c>
      <c r="X132" s="212">
        <f t="shared" si="10"/>
        <v>0</v>
      </c>
      <c r="Y132" s="212">
        <f t="shared" si="11"/>
        <v>0</v>
      </c>
      <c r="Z132" s="217">
        <f t="shared" si="12"/>
        <v>0</v>
      </c>
      <c r="AB132" s="216">
        <f t="shared" si="13"/>
        <v>0</v>
      </c>
      <c r="AC132" s="212">
        <f t="shared" si="14"/>
        <v>0</v>
      </c>
      <c r="AD132" s="212">
        <f t="shared" si="15"/>
        <v>0</v>
      </c>
      <c r="AE132" s="217">
        <f t="shared" si="16"/>
        <v>0</v>
      </c>
    </row>
    <row r="133" spans="1:31" ht="15" customHeight="1" x14ac:dyDescent="0.25">
      <c r="A133" s="204" t="str">
        <f>IF(ISBLANK('C1'!A133),"",'C1'!A133)</f>
        <v/>
      </c>
      <c r="B133" s="207" t="str">
        <f>IF(ISBLANK('C1'!B133),"",'C1'!B133)</f>
        <v/>
      </c>
      <c r="C133" s="340" t="str">
        <f>IF(ISBLANK('C1'!Q133),"",'C1'!Q133)</f>
        <v/>
      </c>
      <c r="D133" s="261"/>
      <c r="E133" s="262"/>
      <c r="F133" s="262"/>
      <c r="G133" s="262"/>
      <c r="H133" s="262"/>
      <c r="I133" s="262"/>
      <c r="J133" s="264"/>
      <c r="K133" s="633"/>
      <c r="L133" s="265"/>
      <c r="M133" s="263"/>
      <c r="N133" s="263"/>
      <c r="O133" s="263"/>
      <c r="P133" s="263"/>
      <c r="Q133" s="264"/>
      <c r="R133" s="262"/>
      <c r="S133" s="262"/>
      <c r="T133" s="262"/>
      <c r="U133" s="265"/>
      <c r="W133" s="216">
        <f t="shared" si="9"/>
        <v>0</v>
      </c>
      <c r="X133" s="212">
        <f t="shared" si="10"/>
        <v>0</v>
      </c>
      <c r="Y133" s="212">
        <f t="shared" si="11"/>
        <v>0</v>
      </c>
      <c r="Z133" s="217">
        <f t="shared" si="12"/>
        <v>0</v>
      </c>
      <c r="AB133" s="216">
        <f t="shared" si="13"/>
        <v>0</v>
      </c>
      <c r="AC133" s="212">
        <f t="shared" si="14"/>
        <v>0</v>
      </c>
      <c r="AD133" s="212">
        <f t="shared" si="15"/>
        <v>0</v>
      </c>
      <c r="AE133" s="217">
        <f t="shared" si="16"/>
        <v>0</v>
      </c>
    </row>
    <row r="134" spans="1:31" ht="15" customHeight="1" x14ac:dyDescent="0.25">
      <c r="A134" s="204" t="str">
        <f>IF(ISBLANK('C1'!A134),"",'C1'!A134)</f>
        <v/>
      </c>
      <c r="B134" s="207" t="str">
        <f>IF(ISBLANK('C1'!B134),"",'C1'!B134)</f>
        <v/>
      </c>
      <c r="C134" s="340" t="str">
        <f>IF(ISBLANK('C1'!Q134),"",'C1'!Q134)</f>
        <v/>
      </c>
      <c r="D134" s="261"/>
      <c r="E134" s="262"/>
      <c r="F134" s="262"/>
      <c r="G134" s="262"/>
      <c r="H134" s="262"/>
      <c r="I134" s="262"/>
      <c r="J134" s="264"/>
      <c r="K134" s="633"/>
      <c r="L134" s="265"/>
      <c r="M134" s="263"/>
      <c r="N134" s="263"/>
      <c r="O134" s="263"/>
      <c r="P134" s="263"/>
      <c r="Q134" s="264"/>
      <c r="R134" s="262"/>
      <c r="S134" s="262"/>
      <c r="T134" s="262"/>
      <c r="U134" s="265"/>
      <c r="W134" s="216">
        <f t="shared" si="9"/>
        <v>0</v>
      </c>
      <c r="X134" s="212">
        <f t="shared" si="10"/>
        <v>0</v>
      </c>
      <c r="Y134" s="212">
        <f t="shared" si="11"/>
        <v>0</v>
      </c>
      <c r="Z134" s="217">
        <f t="shared" si="12"/>
        <v>0</v>
      </c>
      <c r="AB134" s="216">
        <f t="shared" si="13"/>
        <v>0</v>
      </c>
      <c r="AC134" s="212">
        <f t="shared" si="14"/>
        <v>0</v>
      </c>
      <c r="AD134" s="212">
        <f t="shared" si="15"/>
        <v>0</v>
      </c>
      <c r="AE134" s="217">
        <f t="shared" si="16"/>
        <v>0</v>
      </c>
    </row>
    <row r="135" spans="1:31" ht="15" customHeight="1" x14ac:dyDescent="0.25">
      <c r="A135" s="204" t="str">
        <f>IF(ISBLANK('C1'!A135),"",'C1'!A135)</f>
        <v/>
      </c>
      <c r="B135" s="207" t="str">
        <f>IF(ISBLANK('C1'!B135),"",'C1'!B135)</f>
        <v/>
      </c>
      <c r="C135" s="340" t="str">
        <f>IF(ISBLANK('C1'!Q135),"",'C1'!Q135)</f>
        <v/>
      </c>
      <c r="D135" s="261"/>
      <c r="E135" s="262"/>
      <c r="F135" s="262"/>
      <c r="G135" s="262"/>
      <c r="H135" s="262"/>
      <c r="I135" s="262"/>
      <c r="J135" s="264"/>
      <c r="K135" s="633"/>
      <c r="L135" s="265"/>
      <c r="M135" s="263"/>
      <c r="N135" s="263"/>
      <c r="O135" s="263"/>
      <c r="P135" s="263"/>
      <c r="Q135" s="264"/>
      <c r="R135" s="262"/>
      <c r="S135" s="262"/>
      <c r="T135" s="262"/>
      <c r="U135" s="265"/>
      <c r="W135" s="216">
        <f t="shared" si="9"/>
        <v>0</v>
      </c>
      <c r="X135" s="212">
        <f t="shared" si="10"/>
        <v>0</v>
      </c>
      <c r="Y135" s="212">
        <f t="shared" si="11"/>
        <v>0</v>
      </c>
      <c r="Z135" s="217">
        <f t="shared" si="12"/>
        <v>0</v>
      </c>
      <c r="AB135" s="216">
        <f t="shared" si="13"/>
        <v>0</v>
      </c>
      <c r="AC135" s="212">
        <f t="shared" si="14"/>
        <v>0</v>
      </c>
      <c r="AD135" s="212">
        <f t="shared" si="15"/>
        <v>0</v>
      </c>
      <c r="AE135" s="217">
        <f t="shared" si="16"/>
        <v>0</v>
      </c>
    </row>
    <row r="136" spans="1:31" ht="15" customHeight="1" x14ac:dyDescent="0.25">
      <c r="A136" s="204" t="str">
        <f>IF(ISBLANK('C1'!A136),"",'C1'!A136)</f>
        <v/>
      </c>
      <c r="B136" s="207" t="str">
        <f>IF(ISBLANK('C1'!B136),"",'C1'!B136)</f>
        <v/>
      </c>
      <c r="C136" s="340" t="str">
        <f>IF(ISBLANK('C1'!Q136),"",'C1'!Q136)</f>
        <v/>
      </c>
      <c r="D136" s="261"/>
      <c r="E136" s="262"/>
      <c r="F136" s="262"/>
      <c r="G136" s="262"/>
      <c r="H136" s="262"/>
      <c r="I136" s="262"/>
      <c r="J136" s="264"/>
      <c r="K136" s="633"/>
      <c r="L136" s="265"/>
      <c r="M136" s="263"/>
      <c r="N136" s="263"/>
      <c r="O136" s="263"/>
      <c r="P136" s="263"/>
      <c r="Q136" s="264"/>
      <c r="R136" s="262"/>
      <c r="S136" s="262"/>
      <c r="T136" s="262"/>
      <c r="U136" s="265"/>
      <c r="W136" s="216">
        <f t="shared" si="9"/>
        <v>0</v>
      </c>
      <c r="X136" s="212">
        <f t="shared" si="10"/>
        <v>0</v>
      </c>
      <c r="Y136" s="212">
        <f t="shared" si="11"/>
        <v>0</v>
      </c>
      <c r="Z136" s="217">
        <f t="shared" si="12"/>
        <v>0</v>
      </c>
      <c r="AB136" s="216">
        <f t="shared" si="13"/>
        <v>0</v>
      </c>
      <c r="AC136" s="212">
        <f t="shared" si="14"/>
        <v>0</v>
      </c>
      <c r="AD136" s="212">
        <f t="shared" si="15"/>
        <v>0</v>
      </c>
      <c r="AE136" s="217">
        <f t="shared" si="16"/>
        <v>0</v>
      </c>
    </row>
    <row r="137" spans="1:31" ht="15" customHeight="1" x14ac:dyDescent="0.25">
      <c r="A137" s="204" t="str">
        <f>IF(ISBLANK('C1'!A137),"",'C1'!A137)</f>
        <v/>
      </c>
      <c r="B137" s="207" t="str">
        <f>IF(ISBLANK('C1'!B137),"",'C1'!B137)</f>
        <v/>
      </c>
      <c r="C137" s="340" t="str">
        <f>IF(ISBLANK('C1'!Q137),"",'C1'!Q137)</f>
        <v/>
      </c>
      <c r="D137" s="261"/>
      <c r="E137" s="262"/>
      <c r="F137" s="262"/>
      <c r="G137" s="262"/>
      <c r="H137" s="262"/>
      <c r="I137" s="262"/>
      <c r="J137" s="264"/>
      <c r="K137" s="633"/>
      <c r="L137" s="265"/>
      <c r="M137" s="263"/>
      <c r="N137" s="263"/>
      <c r="O137" s="263"/>
      <c r="P137" s="263"/>
      <c r="Q137" s="264"/>
      <c r="R137" s="262"/>
      <c r="S137" s="262"/>
      <c r="T137" s="262"/>
      <c r="U137" s="265"/>
      <c r="W137" s="216">
        <f t="shared" si="9"/>
        <v>0</v>
      </c>
      <c r="X137" s="212">
        <f t="shared" si="10"/>
        <v>0</v>
      </c>
      <c r="Y137" s="212">
        <f t="shared" si="11"/>
        <v>0</v>
      </c>
      <c r="Z137" s="217">
        <f t="shared" si="12"/>
        <v>0</v>
      </c>
      <c r="AB137" s="216">
        <f t="shared" si="13"/>
        <v>0</v>
      </c>
      <c r="AC137" s="212">
        <f t="shared" si="14"/>
        <v>0</v>
      </c>
      <c r="AD137" s="212">
        <f t="shared" si="15"/>
        <v>0</v>
      </c>
      <c r="AE137" s="217">
        <f t="shared" si="16"/>
        <v>0</v>
      </c>
    </row>
    <row r="138" spans="1:31" ht="15" customHeight="1" x14ac:dyDescent="0.25">
      <c r="A138" s="204" t="str">
        <f>IF(ISBLANK('C1'!A138),"",'C1'!A138)</f>
        <v/>
      </c>
      <c r="B138" s="207" t="str">
        <f>IF(ISBLANK('C1'!B138),"",'C1'!B138)</f>
        <v/>
      </c>
      <c r="C138" s="340" t="str">
        <f>IF(ISBLANK('C1'!Q138),"",'C1'!Q138)</f>
        <v/>
      </c>
      <c r="D138" s="261"/>
      <c r="E138" s="262"/>
      <c r="F138" s="262"/>
      <c r="G138" s="262"/>
      <c r="H138" s="262"/>
      <c r="I138" s="262"/>
      <c r="J138" s="264"/>
      <c r="K138" s="633"/>
      <c r="L138" s="265"/>
      <c r="M138" s="263"/>
      <c r="N138" s="263"/>
      <c r="O138" s="263"/>
      <c r="P138" s="263"/>
      <c r="Q138" s="264"/>
      <c r="R138" s="262"/>
      <c r="S138" s="262"/>
      <c r="T138" s="262"/>
      <c r="U138" s="265"/>
      <c r="W138" s="216">
        <f t="shared" si="9"/>
        <v>0</v>
      </c>
      <c r="X138" s="212">
        <f t="shared" si="10"/>
        <v>0</v>
      </c>
      <c r="Y138" s="212">
        <f t="shared" si="11"/>
        <v>0</v>
      </c>
      <c r="Z138" s="217">
        <f t="shared" si="12"/>
        <v>0</v>
      </c>
      <c r="AB138" s="216">
        <f t="shared" si="13"/>
        <v>0</v>
      </c>
      <c r="AC138" s="212">
        <f t="shared" si="14"/>
        <v>0</v>
      </c>
      <c r="AD138" s="212">
        <f t="shared" si="15"/>
        <v>0</v>
      </c>
      <c r="AE138" s="217">
        <f t="shared" si="16"/>
        <v>0</v>
      </c>
    </row>
    <row r="139" spans="1:31" ht="15" customHeight="1" x14ac:dyDescent="0.25">
      <c r="A139" s="204" t="str">
        <f>IF(ISBLANK('C1'!A139),"",'C1'!A139)</f>
        <v/>
      </c>
      <c r="B139" s="207" t="str">
        <f>IF(ISBLANK('C1'!B139),"",'C1'!B139)</f>
        <v/>
      </c>
      <c r="C139" s="340" t="str">
        <f>IF(ISBLANK('C1'!Q139),"",'C1'!Q139)</f>
        <v/>
      </c>
      <c r="D139" s="261"/>
      <c r="E139" s="262"/>
      <c r="F139" s="262"/>
      <c r="G139" s="262"/>
      <c r="H139" s="262"/>
      <c r="I139" s="262"/>
      <c r="J139" s="264"/>
      <c r="K139" s="633"/>
      <c r="L139" s="265"/>
      <c r="M139" s="263"/>
      <c r="N139" s="263"/>
      <c r="O139" s="263"/>
      <c r="P139" s="263"/>
      <c r="Q139" s="264"/>
      <c r="R139" s="262"/>
      <c r="S139" s="262"/>
      <c r="T139" s="262"/>
      <c r="U139" s="265"/>
      <c r="W139" s="216">
        <f t="shared" si="9"/>
        <v>0</v>
      </c>
      <c r="X139" s="212">
        <f t="shared" si="10"/>
        <v>0</v>
      </c>
      <c r="Y139" s="212">
        <f t="shared" si="11"/>
        <v>0</v>
      </c>
      <c r="Z139" s="217">
        <f t="shared" si="12"/>
        <v>0</v>
      </c>
      <c r="AB139" s="216">
        <f t="shared" si="13"/>
        <v>0</v>
      </c>
      <c r="AC139" s="212">
        <f t="shared" si="14"/>
        <v>0</v>
      </c>
      <c r="AD139" s="212">
        <f t="shared" si="15"/>
        <v>0</v>
      </c>
      <c r="AE139" s="217">
        <f t="shared" si="16"/>
        <v>0</v>
      </c>
    </row>
    <row r="140" spans="1:31" ht="15" customHeight="1" x14ac:dyDescent="0.25">
      <c r="A140" s="204" t="str">
        <f>IF(ISBLANK('C1'!A140),"",'C1'!A140)</f>
        <v/>
      </c>
      <c r="B140" s="207" t="str">
        <f>IF(ISBLANK('C1'!B140),"",'C1'!B140)</f>
        <v/>
      </c>
      <c r="C140" s="340" t="str">
        <f>IF(ISBLANK('C1'!Q140),"",'C1'!Q140)</f>
        <v/>
      </c>
      <c r="D140" s="261"/>
      <c r="E140" s="262"/>
      <c r="F140" s="262"/>
      <c r="G140" s="262"/>
      <c r="H140" s="262"/>
      <c r="I140" s="262"/>
      <c r="J140" s="264"/>
      <c r="K140" s="633"/>
      <c r="L140" s="265"/>
      <c r="M140" s="263"/>
      <c r="N140" s="263"/>
      <c r="O140" s="263"/>
      <c r="P140" s="263"/>
      <c r="Q140" s="264"/>
      <c r="R140" s="262"/>
      <c r="S140" s="262"/>
      <c r="T140" s="262"/>
      <c r="U140" s="265"/>
      <c r="W140" s="216">
        <f t="shared" si="9"/>
        <v>0</v>
      </c>
      <c r="X140" s="212">
        <f t="shared" si="10"/>
        <v>0</v>
      </c>
      <c r="Y140" s="212">
        <f t="shared" si="11"/>
        <v>0</v>
      </c>
      <c r="Z140" s="217">
        <f t="shared" si="12"/>
        <v>0</v>
      </c>
      <c r="AB140" s="216">
        <f t="shared" si="13"/>
        <v>0</v>
      </c>
      <c r="AC140" s="212">
        <f t="shared" si="14"/>
        <v>0</v>
      </c>
      <c r="AD140" s="212">
        <f t="shared" si="15"/>
        <v>0</v>
      </c>
      <c r="AE140" s="217">
        <f t="shared" si="16"/>
        <v>0</v>
      </c>
    </row>
    <row r="141" spans="1:31" ht="15" customHeight="1" x14ac:dyDescent="0.25">
      <c r="A141" s="204" t="str">
        <f>IF(ISBLANK('C1'!A141),"",'C1'!A141)</f>
        <v/>
      </c>
      <c r="B141" s="207" t="str">
        <f>IF(ISBLANK('C1'!B141),"",'C1'!B141)</f>
        <v/>
      </c>
      <c r="C141" s="340" t="str">
        <f>IF(ISBLANK('C1'!Q141),"",'C1'!Q141)</f>
        <v/>
      </c>
      <c r="D141" s="261"/>
      <c r="E141" s="262"/>
      <c r="F141" s="262"/>
      <c r="G141" s="262"/>
      <c r="H141" s="262"/>
      <c r="I141" s="262"/>
      <c r="J141" s="264"/>
      <c r="K141" s="633"/>
      <c r="L141" s="265"/>
      <c r="M141" s="263"/>
      <c r="N141" s="263"/>
      <c r="O141" s="263"/>
      <c r="P141" s="263"/>
      <c r="Q141" s="264"/>
      <c r="R141" s="262"/>
      <c r="S141" s="262"/>
      <c r="T141" s="262"/>
      <c r="U141" s="265"/>
      <c r="W141" s="216">
        <f t="shared" si="9"/>
        <v>0</v>
      </c>
      <c r="X141" s="212">
        <f t="shared" si="10"/>
        <v>0</v>
      </c>
      <c r="Y141" s="212">
        <f t="shared" si="11"/>
        <v>0</v>
      </c>
      <c r="Z141" s="217">
        <f t="shared" si="12"/>
        <v>0</v>
      </c>
      <c r="AB141" s="216">
        <f t="shared" si="13"/>
        <v>0</v>
      </c>
      <c r="AC141" s="212">
        <f t="shared" si="14"/>
        <v>0</v>
      </c>
      <c r="AD141" s="212">
        <f t="shared" si="15"/>
        <v>0</v>
      </c>
      <c r="AE141" s="217">
        <f t="shared" si="16"/>
        <v>0</v>
      </c>
    </row>
    <row r="142" spans="1:31" ht="15" customHeight="1" x14ac:dyDescent="0.25">
      <c r="A142" s="204" t="str">
        <f>IF(ISBLANK('C1'!A142),"",'C1'!A142)</f>
        <v/>
      </c>
      <c r="B142" s="207" t="str">
        <f>IF(ISBLANK('C1'!B142),"",'C1'!B142)</f>
        <v/>
      </c>
      <c r="C142" s="340" t="str">
        <f>IF(ISBLANK('C1'!Q142),"",'C1'!Q142)</f>
        <v/>
      </c>
      <c r="D142" s="261"/>
      <c r="E142" s="262"/>
      <c r="F142" s="262"/>
      <c r="G142" s="262"/>
      <c r="H142" s="262"/>
      <c r="I142" s="262"/>
      <c r="J142" s="264"/>
      <c r="K142" s="633"/>
      <c r="L142" s="265"/>
      <c r="M142" s="263"/>
      <c r="N142" s="263"/>
      <c r="O142" s="263"/>
      <c r="P142" s="263"/>
      <c r="Q142" s="264"/>
      <c r="R142" s="262"/>
      <c r="S142" s="262"/>
      <c r="T142" s="262"/>
      <c r="U142" s="265"/>
      <c r="W142" s="216">
        <f t="shared" si="9"/>
        <v>0</v>
      </c>
      <c r="X142" s="212">
        <f t="shared" si="10"/>
        <v>0</v>
      </c>
      <c r="Y142" s="212">
        <f t="shared" si="11"/>
        <v>0</v>
      </c>
      <c r="Z142" s="217">
        <f t="shared" si="12"/>
        <v>0</v>
      </c>
      <c r="AB142" s="216">
        <f t="shared" si="13"/>
        <v>0</v>
      </c>
      <c r="AC142" s="212">
        <f t="shared" si="14"/>
        <v>0</v>
      </c>
      <c r="AD142" s="212">
        <f t="shared" si="15"/>
        <v>0</v>
      </c>
      <c r="AE142" s="217">
        <f t="shared" si="16"/>
        <v>0</v>
      </c>
    </row>
    <row r="143" spans="1:31" ht="15" customHeight="1" x14ac:dyDescent="0.25">
      <c r="A143" s="204" t="str">
        <f>IF(ISBLANK('C1'!A143),"",'C1'!A143)</f>
        <v/>
      </c>
      <c r="B143" s="207" t="str">
        <f>IF(ISBLANK('C1'!B143),"",'C1'!B143)</f>
        <v/>
      </c>
      <c r="C143" s="340" t="str">
        <f>IF(ISBLANK('C1'!Q143),"",'C1'!Q143)</f>
        <v/>
      </c>
      <c r="D143" s="261"/>
      <c r="E143" s="262"/>
      <c r="F143" s="262"/>
      <c r="G143" s="262"/>
      <c r="H143" s="262"/>
      <c r="I143" s="262"/>
      <c r="J143" s="264"/>
      <c r="K143" s="633"/>
      <c r="L143" s="265"/>
      <c r="M143" s="263"/>
      <c r="N143" s="263"/>
      <c r="O143" s="263"/>
      <c r="P143" s="263"/>
      <c r="Q143" s="264"/>
      <c r="R143" s="262"/>
      <c r="S143" s="262"/>
      <c r="T143" s="262"/>
      <c r="U143" s="265"/>
      <c r="W143" s="216">
        <f t="shared" si="9"/>
        <v>0</v>
      </c>
      <c r="X143" s="212">
        <f t="shared" si="10"/>
        <v>0</v>
      </c>
      <c r="Y143" s="212">
        <f t="shared" si="11"/>
        <v>0</v>
      </c>
      <c r="Z143" s="217">
        <f t="shared" si="12"/>
        <v>0</v>
      </c>
      <c r="AB143" s="216">
        <f t="shared" si="13"/>
        <v>0</v>
      </c>
      <c r="AC143" s="212">
        <f t="shared" si="14"/>
        <v>0</v>
      </c>
      <c r="AD143" s="212">
        <f t="shared" si="15"/>
        <v>0</v>
      </c>
      <c r="AE143" s="217">
        <f t="shared" si="16"/>
        <v>0</v>
      </c>
    </row>
    <row r="144" spans="1:31" ht="15" customHeight="1" x14ac:dyDescent="0.25">
      <c r="A144" s="204" t="str">
        <f>IF(ISBLANK('C1'!A144),"",'C1'!A144)</f>
        <v/>
      </c>
      <c r="B144" s="207" t="str">
        <f>IF(ISBLANK('C1'!B144),"",'C1'!B144)</f>
        <v/>
      </c>
      <c r="C144" s="340" t="str">
        <f>IF(ISBLANK('C1'!Q144),"",'C1'!Q144)</f>
        <v/>
      </c>
      <c r="D144" s="261"/>
      <c r="E144" s="262"/>
      <c r="F144" s="262"/>
      <c r="G144" s="262"/>
      <c r="H144" s="262"/>
      <c r="I144" s="262"/>
      <c r="J144" s="264"/>
      <c r="K144" s="633"/>
      <c r="L144" s="265"/>
      <c r="M144" s="263"/>
      <c r="N144" s="263"/>
      <c r="O144" s="263"/>
      <c r="P144" s="263"/>
      <c r="Q144" s="264"/>
      <c r="R144" s="262"/>
      <c r="S144" s="262"/>
      <c r="T144" s="262"/>
      <c r="U144" s="265"/>
      <c r="W144" s="216">
        <f t="shared" si="9"/>
        <v>0</v>
      </c>
      <c r="X144" s="212">
        <f t="shared" si="10"/>
        <v>0</v>
      </c>
      <c r="Y144" s="212">
        <f t="shared" si="11"/>
        <v>0</v>
      </c>
      <c r="Z144" s="217">
        <f t="shared" si="12"/>
        <v>0</v>
      </c>
      <c r="AB144" s="216">
        <f t="shared" si="13"/>
        <v>0</v>
      </c>
      <c r="AC144" s="212">
        <f t="shared" si="14"/>
        <v>0</v>
      </c>
      <c r="AD144" s="212">
        <f t="shared" si="15"/>
        <v>0</v>
      </c>
      <c r="AE144" s="217">
        <f t="shared" si="16"/>
        <v>0</v>
      </c>
    </row>
    <row r="145" spans="1:31" ht="15" customHeight="1" x14ac:dyDescent="0.25">
      <c r="A145" s="204" t="str">
        <f>IF(ISBLANK('C1'!A145),"",'C1'!A145)</f>
        <v/>
      </c>
      <c r="B145" s="207" t="str">
        <f>IF(ISBLANK('C1'!B145),"",'C1'!B145)</f>
        <v/>
      </c>
      <c r="C145" s="340" t="str">
        <f>IF(ISBLANK('C1'!Q145),"",'C1'!Q145)</f>
        <v/>
      </c>
      <c r="D145" s="261"/>
      <c r="E145" s="262"/>
      <c r="F145" s="262"/>
      <c r="G145" s="262"/>
      <c r="H145" s="262"/>
      <c r="I145" s="262"/>
      <c r="J145" s="264"/>
      <c r="K145" s="633"/>
      <c r="L145" s="265"/>
      <c r="M145" s="263"/>
      <c r="N145" s="263"/>
      <c r="O145" s="263"/>
      <c r="P145" s="263"/>
      <c r="Q145" s="264"/>
      <c r="R145" s="262"/>
      <c r="S145" s="262"/>
      <c r="T145" s="262"/>
      <c r="U145" s="265"/>
      <c r="W145" s="216">
        <f t="shared" si="9"/>
        <v>0</v>
      </c>
      <c r="X145" s="212">
        <f t="shared" si="10"/>
        <v>0</v>
      </c>
      <c r="Y145" s="212">
        <f t="shared" si="11"/>
        <v>0</v>
      </c>
      <c r="Z145" s="217">
        <f t="shared" si="12"/>
        <v>0</v>
      </c>
      <c r="AB145" s="216">
        <f t="shared" si="13"/>
        <v>0</v>
      </c>
      <c r="AC145" s="212">
        <f t="shared" si="14"/>
        <v>0</v>
      </c>
      <c r="AD145" s="212">
        <f t="shared" si="15"/>
        <v>0</v>
      </c>
      <c r="AE145" s="217">
        <f t="shared" si="16"/>
        <v>0</v>
      </c>
    </row>
    <row r="146" spans="1:31" ht="15" customHeight="1" x14ac:dyDescent="0.25">
      <c r="A146" s="204" t="str">
        <f>IF(ISBLANK('C1'!A146),"",'C1'!A146)</f>
        <v/>
      </c>
      <c r="B146" s="207" t="str">
        <f>IF(ISBLANK('C1'!B146),"",'C1'!B146)</f>
        <v/>
      </c>
      <c r="C146" s="340" t="str">
        <f>IF(ISBLANK('C1'!Q146),"",'C1'!Q146)</f>
        <v/>
      </c>
      <c r="D146" s="261"/>
      <c r="E146" s="262"/>
      <c r="F146" s="262"/>
      <c r="G146" s="262"/>
      <c r="H146" s="262"/>
      <c r="I146" s="262"/>
      <c r="J146" s="264"/>
      <c r="K146" s="633"/>
      <c r="L146" s="265"/>
      <c r="M146" s="263"/>
      <c r="N146" s="263"/>
      <c r="O146" s="263"/>
      <c r="P146" s="263"/>
      <c r="Q146" s="264"/>
      <c r="R146" s="262"/>
      <c r="S146" s="262"/>
      <c r="T146" s="262"/>
      <c r="U146" s="265"/>
      <c r="W146" s="216">
        <f t="shared" ref="W146:W196" si="17">SUM(D146:I146)</f>
        <v>0</v>
      </c>
      <c r="X146" s="212">
        <f t="shared" ref="X146:X196" si="18">SUM(J146:L146)</f>
        <v>0</v>
      </c>
      <c r="Y146" s="212">
        <f t="shared" ref="Y146:Y196" si="19">SUM(M146:P146)</f>
        <v>0</v>
      </c>
      <c r="Z146" s="217">
        <f t="shared" ref="Z146:Z196" si="20">SUM(Q146:U146)</f>
        <v>0</v>
      </c>
      <c r="AB146" s="216">
        <f t="shared" ref="AB146:AB196" si="21">IF(C146="",W146,C146-W146)</f>
        <v>0</v>
      </c>
      <c r="AC146" s="212">
        <f t="shared" ref="AC146:AC196" si="22">IF(C146="",X146,C146-X146)</f>
        <v>0</v>
      </c>
      <c r="AD146" s="212">
        <f t="shared" ref="AD146:AD196" si="23">IF(C146="",Y146,C146-Y146)</f>
        <v>0</v>
      </c>
      <c r="AE146" s="217">
        <f t="shared" ref="AE146:AE196" si="24">IF(C146="",Z146,C146-Z146)</f>
        <v>0</v>
      </c>
    </row>
    <row r="147" spans="1:31" ht="15" customHeight="1" x14ac:dyDescent="0.25">
      <c r="A147" s="204" t="str">
        <f>IF(ISBLANK('C1'!A147),"",'C1'!A147)</f>
        <v/>
      </c>
      <c r="B147" s="207" t="str">
        <f>IF(ISBLANK('C1'!B147),"",'C1'!B147)</f>
        <v/>
      </c>
      <c r="C147" s="340" t="str">
        <f>IF(ISBLANK('C1'!Q147),"",'C1'!Q147)</f>
        <v/>
      </c>
      <c r="D147" s="261"/>
      <c r="E147" s="262"/>
      <c r="F147" s="262"/>
      <c r="G147" s="262"/>
      <c r="H147" s="262"/>
      <c r="I147" s="262"/>
      <c r="J147" s="264"/>
      <c r="K147" s="633"/>
      <c r="L147" s="265"/>
      <c r="M147" s="263"/>
      <c r="N147" s="263"/>
      <c r="O147" s="263"/>
      <c r="P147" s="263"/>
      <c r="Q147" s="264"/>
      <c r="R147" s="262"/>
      <c r="S147" s="262"/>
      <c r="T147" s="262"/>
      <c r="U147" s="265"/>
      <c r="W147" s="216">
        <f t="shared" si="17"/>
        <v>0</v>
      </c>
      <c r="X147" s="212">
        <f t="shared" si="18"/>
        <v>0</v>
      </c>
      <c r="Y147" s="212">
        <f t="shared" si="19"/>
        <v>0</v>
      </c>
      <c r="Z147" s="217">
        <f t="shared" si="20"/>
        <v>0</v>
      </c>
      <c r="AB147" s="216">
        <f t="shared" si="21"/>
        <v>0</v>
      </c>
      <c r="AC147" s="212">
        <f t="shared" si="22"/>
        <v>0</v>
      </c>
      <c r="AD147" s="212">
        <f t="shared" si="23"/>
        <v>0</v>
      </c>
      <c r="AE147" s="217">
        <f t="shared" si="24"/>
        <v>0</v>
      </c>
    </row>
    <row r="148" spans="1:31" ht="15" customHeight="1" x14ac:dyDescent="0.25">
      <c r="A148" s="204" t="str">
        <f>IF(ISBLANK('C1'!A148),"",'C1'!A148)</f>
        <v/>
      </c>
      <c r="B148" s="207" t="str">
        <f>IF(ISBLANK('C1'!B148),"",'C1'!B148)</f>
        <v/>
      </c>
      <c r="C148" s="340" t="str">
        <f>IF(ISBLANK('C1'!Q148),"",'C1'!Q148)</f>
        <v/>
      </c>
      <c r="D148" s="261"/>
      <c r="E148" s="262"/>
      <c r="F148" s="262"/>
      <c r="G148" s="262"/>
      <c r="H148" s="262"/>
      <c r="I148" s="262"/>
      <c r="J148" s="264"/>
      <c r="K148" s="633"/>
      <c r="L148" s="265"/>
      <c r="M148" s="263"/>
      <c r="N148" s="263"/>
      <c r="O148" s="263"/>
      <c r="P148" s="263"/>
      <c r="Q148" s="264"/>
      <c r="R148" s="262"/>
      <c r="S148" s="262"/>
      <c r="T148" s="262"/>
      <c r="U148" s="265"/>
      <c r="W148" s="216">
        <f t="shared" si="17"/>
        <v>0</v>
      </c>
      <c r="X148" s="212">
        <f t="shared" si="18"/>
        <v>0</v>
      </c>
      <c r="Y148" s="212">
        <f t="shared" si="19"/>
        <v>0</v>
      </c>
      <c r="Z148" s="217">
        <f t="shared" si="20"/>
        <v>0</v>
      </c>
      <c r="AB148" s="216">
        <f t="shared" si="21"/>
        <v>0</v>
      </c>
      <c r="AC148" s="212">
        <f t="shared" si="22"/>
        <v>0</v>
      </c>
      <c r="AD148" s="212">
        <f t="shared" si="23"/>
        <v>0</v>
      </c>
      <c r="AE148" s="217">
        <f t="shared" si="24"/>
        <v>0</v>
      </c>
    </row>
    <row r="149" spans="1:31" ht="15" customHeight="1" x14ac:dyDescent="0.25">
      <c r="A149" s="204" t="str">
        <f>IF(ISBLANK('C1'!A149),"",'C1'!A149)</f>
        <v/>
      </c>
      <c r="B149" s="207" t="str">
        <f>IF(ISBLANK('C1'!B149),"",'C1'!B149)</f>
        <v/>
      </c>
      <c r="C149" s="340" t="str">
        <f>IF(ISBLANK('C1'!Q149),"",'C1'!Q149)</f>
        <v/>
      </c>
      <c r="D149" s="261"/>
      <c r="E149" s="262"/>
      <c r="F149" s="262"/>
      <c r="G149" s="262"/>
      <c r="H149" s="262"/>
      <c r="I149" s="262"/>
      <c r="J149" s="264"/>
      <c r="K149" s="633"/>
      <c r="L149" s="265"/>
      <c r="M149" s="263"/>
      <c r="N149" s="263"/>
      <c r="O149" s="263"/>
      <c r="P149" s="263"/>
      <c r="Q149" s="264"/>
      <c r="R149" s="262"/>
      <c r="S149" s="262"/>
      <c r="T149" s="262"/>
      <c r="U149" s="265"/>
      <c r="W149" s="216">
        <f t="shared" si="17"/>
        <v>0</v>
      </c>
      <c r="X149" s="212">
        <f t="shared" si="18"/>
        <v>0</v>
      </c>
      <c r="Y149" s="212">
        <f t="shared" si="19"/>
        <v>0</v>
      </c>
      <c r="Z149" s="217">
        <f t="shared" si="20"/>
        <v>0</v>
      </c>
      <c r="AB149" s="216">
        <f t="shared" si="21"/>
        <v>0</v>
      </c>
      <c r="AC149" s="212">
        <f t="shared" si="22"/>
        <v>0</v>
      </c>
      <c r="AD149" s="212">
        <f t="shared" si="23"/>
        <v>0</v>
      </c>
      <c r="AE149" s="217">
        <f t="shared" si="24"/>
        <v>0</v>
      </c>
    </row>
    <row r="150" spans="1:31" ht="15" customHeight="1" x14ac:dyDescent="0.25">
      <c r="A150" s="204" t="str">
        <f>IF(ISBLANK('C1'!A150),"",'C1'!A150)</f>
        <v/>
      </c>
      <c r="B150" s="207" t="str">
        <f>IF(ISBLANK('C1'!B150),"",'C1'!B150)</f>
        <v/>
      </c>
      <c r="C150" s="340" t="str">
        <f>IF(ISBLANK('C1'!Q150),"",'C1'!Q150)</f>
        <v/>
      </c>
      <c r="D150" s="261"/>
      <c r="E150" s="262"/>
      <c r="F150" s="262"/>
      <c r="G150" s="262"/>
      <c r="H150" s="262"/>
      <c r="I150" s="262"/>
      <c r="J150" s="264"/>
      <c r="K150" s="633"/>
      <c r="L150" s="265"/>
      <c r="M150" s="263"/>
      <c r="N150" s="263"/>
      <c r="O150" s="263"/>
      <c r="P150" s="263"/>
      <c r="Q150" s="264"/>
      <c r="R150" s="262"/>
      <c r="S150" s="262"/>
      <c r="T150" s="262"/>
      <c r="U150" s="265"/>
      <c r="W150" s="216">
        <f t="shared" si="17"/>
        <v>0</v>
      </c>
      <c r="X150" s="212">
        <f t="shared" si="18"/>
        <v>0</v>
      </c>
      <c r="Y150" s="212">
        <f t="shared" si="19"/>
        <v>0</v>
      </c>
      <c r="Z150" s="217">
        <f t="shared" si="20"/>
        <v>0</v>
      </c>
      <c r="AB150" s="216">
        <f t="shared" si="21"/>
        <v>0</v>
      </c>
      <c r="AC150" s="212">
        <f t="shared" si="22"/>
        <v>0</v>
      </c>
      <c r="AD150" s="212">
        <f t="shared" si="23"/>
        <v>0</v>
      </c>
      <c r="AE150" s="217">
        <f t="shared" si="24"/>
        <v>0</v>
      </c>
    </row>
    <row r="151" spans="1:31" ht="15" customHeight="1" x14ac:dyDescent="0.25">
      <c r="A151" s="204" t="str">
        <f>IF(ISBLANK('C1'!A151),"",'C1'!A151)</f>
        <v/>
      </c>
      <c r="B151" s="207" t="str">
        <f>IF(ISBLANK('C1'!B151),"",'C1'!B151)</f>
        <v/>
      </c>
      <c r="C151" s="340" t="str">
        <f>IF(ISBLANK('C1'!Q151),"",'C1'!Q151)</f>
        <v/>
      </c>
      <c r="D151" s="261"/>
      <c r="E151" s="262"/>
      <c r="F151" s="262"/>
      <c r="G151" s="262"/>
      <c r="H151" s="262"/>
      <c r="I151" s="262"/>
      <c r="J151" s="264"/>
      <c r="K151" s="633"/>
      <c r="L151" s="265"/>
      <c r="M151" s="263"/>
      <c r="N151" s="263"/>
      <c r="O151" s="263"/>
      <c r="P151" s="263"/>
      <c r="Q151" s="264"/>
      <c r="R151" s="262"/>
      <c r="S151" s="262"/>
      <c r="T151" s="262"/>
      <c r="U151" s="265"/>
      <c r="W151" s="216">
        <f t="shared" si="17"/>
        <v>0</v>
      </c>
      <c r="X151" s="212">
        <f t="shared" si="18"/>
        <v>0</v>
      </c>
      <c r="Y151" s="212">
        <f t="shared" si="19"/>
        <v>0</v>
      </c>
      <c r="Z151" s="217">
        <f t="shared" si="20"/>
        <v>0</v>
      </c>
      <c r="AB151" s="216">
        <f t="shared" si="21"/>
        <v>0</v>
      </c>
      <c r="AC151" s="212">
        <f t="shared" si="22"/>
        <v>0</v>
      </c>
      <c r="AD151" s="212">
        <f t="shared" si="23"/>
        <v>0</v>
      </c>
      <c r="AE151" s="217">
        <f t="shared" si="24"/>
        <v>0</v>
      </c>
    </row>
    <row r="152" spans="1:31" ht="15" customHeight="1" x14ac:dyDescent="0.25">
      <c r="A152" s="204" t="str">
        <f>IF(ISBLANK('C1'!A152),"",'C1'!A152)</f>
        <v/>
      </c>
      <c r="B152" s="207" t="str">
        <f>IF(ISBLANK('C1'!B152),"",'C1'!B152)</f>
        <v/>
      </c>
      <c r="C152" s="340" t="str">
        <f>IF(ISBLANK('C1'!Q152),"",'C1'!Q152)</f>
        <v/>
      </c>
      <c r="D152" s="261"/>
      <c r="E152" s="262"/>
      <c r="F152" s="262"/>
      <c r="G152" s="262"/>
      <c r="H152" s="262"/>
      <c r="I152" s="262"/>
      <c r="J152" s="264"/>
      <c r="K152" s="633"/>
      <c r="L152" s="265"/>
      <c r="M152" s="263"/>
      <c r="N152" s="263"/>
      <c r="O152" s="263"/>
      <c r="P152" s="263"/>
      <c r="Q152" s="264"/>
      <c r="R152" s="262"/>
      <c r="S152" s="262"/>
      <c r="T152" s="262"/>
      <c r="U152" s="265"/>
      <c r="W152" s="216">
        <f t="shared" si="17"/>
        <v>0</v>
      </c>
      <c r="X152" s="212">
        <f t="shared" si="18"/>
        <v>0</v>
      </c>
      <c r="Y152" s="212">
        <f t="shared" si="19"/>
        <v>0</v>
      </c>
      <c r="Z152" s="217">
        <f t="shared" si="20"/>
        <v>0</v>
      </c>
      <c r="AB152" s="216">
        <f t="shared" si="21"/>
        <v>0</v>
      </c>
      <c r="AC152" s="212">
        <f t="shared" si="22"/>
        <v>0</v>
      </c>
      <c r="AD152" s="212">
        <f t="shared" si="23"/>
        <v>0</v>
      </c>
      <c r="AE152" s="217">
        <f t="shared" si="24"/>
        <v>0</v>
      </c>
    </row>
    <row r="153" spans="1:31" ht="15" customHeight="1" x14ac:dyDescent="0.25">
      <c r="A153" s="204" t="str">
        <f>IF(ISBLANK('C1'!A153),"",'C1'!A153)</f>
        <v/>
      </c>
      <c r="B153" s="207" t="str">
        <f>IF(ISBLANK('C1'!B153),"",'C1'!B153)</f>
        <v/>
      </c>
      <c r="C153" s="340" t="str">
        <f>IF(ISBLANK('C1'!Q153),"",'C1'!Q153)</f>
        <v/>
      </c>
      <c r="D153" s="261"/>
      <c r="E153" s="262"/>
      <c r="F153" s="262"/>
      <c r="G153" s="262"/>
      <c r="H153" s="262"/>
      <c r="I153" s="262"/>
      <c r="J153" s="264"/>
      <c r="K153" s="633"/>
      <c r="L153" s="265"/>
      <c r="M153" s="263"/>
      <c r="N153" s="263"/>
      <c r="O153" s="263"/>
      <c r="P153" s="263"/>
      <c r="Q153" s="264"/>
      <c r="R153" s="262"/>
      <c r="S153" s="262"/>
      <c r="T153" s="262"/>
      <c r="U153" s="265"/>
      <c r="W153" s="216">
        <f t="shared" si="17"/>
        <v>0</v>
      </c>
      <c r="X153" s="212">
        <f t="shared" si="18"/>
        <v>0</v>
      </c>
      <c r="Y153" s="212">
        <f t="shared" si="19"/>
        <v>0</v>
      </c>
      <c r="Z153" s="217">
        <f t="shared" si="20"/>
        <v>0</v>
      </c>
      <c r="AB153" s="216">
        <f t="shared" si="21"/>
        <v>0</v>
      </c>
      <c r="AC153" s="212">
        <f t="shared" si="22"/>
        <v>0</v>
      </c>
      <c r="AD153" s="212">
        <f t="shared" si="23"/>
        <v>0</v>
      </c>
      <c r="AE153" s="217">
        <f t="shared" si="24"/>
        <v>0</v>
      </c>
    </row>
    <row r="154" spans="1:31" ht="15" customHeight="1" x14ac:dyDescent="0.25">
      <c r="A154" s="204" t="str">
        <f>IF(ISBLANK('C1'!A154),"",'C1'!A154)</f>
        <v/>
      </c>
      <c r="B154" s="207" t="str">
        <f>IF(ISBLANK('C1'!B154),"",'C1'!B154)</f>
        <v/>
      </c>
      <c r="C154" s="340" t="str">
        <f>IF(ISBLANK('C1'!Q154),"",'C1'!Q154)</f>
        <v/>
      </c>
      <c r="D154" s="261"/>
      <c r="E154" s="262"/>
      <c r="F154" s="262"/>
      <c r="G154" s="262"/>
      <c r="H154" s="262"/>
      <c r="I154" s="262"/>
      <c r="J154" s="264"/>
      <c r="K154" s="633"/>
      <c r="L154" s="265"/>
      <c r="M154" s="263"/>
      <c r="N154" s="263"/>
      <c r="O154" s="263"/>
      <c r="P154" s="263"/>
      <c r="Q154" s="264"/>
      <c r="R154" s="262"/>
      <c r="S154" s="262"/>
      <c r="T154" s="262"/>
      <c r="U154" s="265"/>
      <c r="W154" s="216">
        <f t="shared" si="17"/>
        <v>0</v>
      </c>
      <c r="X154" s="212">
        <f t="shared" si="18"/>
        <v>0</v>
      </c>
      <c r="Y154" s="212">
        <f t="shared" si="19"/>
        <v>0</v>
      </c>
      <c r="Z154" s="217">
        <f t="shared" si="20"/>
        <v>0</v>
      </c>
      <c r="AB154" s="216">
        <f t="shared" si="21"/>
        <v>0</v>
      </c>
      <c r="AC154" s="212">
        <f t="shared" si="22"/>
        <v>0</v>
      </c>
      <c r="AD154" s="212">
        <f t="shared" si="23"/>
        <v>0</v>
      </c>
      <c r="AE154" s="217">
        <f t="shared" si="24"/>
        <v>0</v>
      </c>
    </row>
    <row r="155" spans="1:31" ht="15" customHeight="1" x14ac:dyDescent="0.25">
      <c r="A155" s="204" t="str">
        <f>IF(ISBLANK('C1'!A155),"",'C1'!A155)</f>
        <v/>
      </c>
      <c r="B155" s="207" t="str">
        <f>IF(ISBLANK('C1'!B155),"",'C1'!B155)</f>
        <v/>
      </c>
      <c r="C155" s="340" t="str">
        <f>IF(ISBLANK('C1'!Q155),"",'C1'!Q155)</f>
        <v/>
      </c>
      <c r="D155" s="261"/>
      <c r="E155" s="262"/>
      <c r="F155" s="262"/>
      <c r="G155" s="262"/>
      <c r="H155" s="262"/>
      <c r="I155" s="262"/>
      <c r="J155" s="264"/>
      <c r="K155" s="633"/>
      <c r="L155" s="265"/>
      <c r="M155" s="263"/>
      <c r="N155" s="263"/>
      <c r="O155" s="263"/>
      <c r="P155" s="263"/>
      <c r="Q155" s="264"/>
      <c r="R155" s="262"/>
      <c r="S155" s="262"/>
      <c r="T155" s="262"/>
      <c r="U155" s="265"/>
      <c r="W155" s="216">
        <f t="shared" si="17"/>
        <v>0</v>
      </c>
      <c r="X155" s="212">
        <f t="shared" si="18"/>
        <v>0</v>
      </c>
      <c r="Y155" s="212">
        <f t="shared" si="19"/>
        <v>0</v>
      </c>
      <c r="Z155" s="217">
        <f t="shared" si="20"/>
        <v>0</v>
      </c>
      <c r="AB155" s="216">
        <f t="shared" si="21"/>
        <v>0</v>
      </c>
      <c r="AC155" s="212">
        <f t="shared" si="22"/>
        <v>0</v>
      </c>
      <c r="AD155" s="212">
        <f t="shared" si="23"/>
        <v>0</v>
      </c>
      <c r="AE155" s="217">
        <f t="shared" si="24"/>
        <v>0</v>
      </c>
    </row>
    <row r="156" spans="1:31" ht="15" customHeight="1" x14ac:dyDescent="0.25">
      <c r="A156" s="204" t="str">
        <f>IF(ISBLANK('C1'!A156),"",'C1'!A156)</f>
        <v/>
      </c>
      <c r="B156" s="207" t="str">
        <f>IF(ISBLANK('C1'!B156),"",'C1'!B156)</f>
        <v/>
      </c>
      <c r="C156" s="340" t="str">
        <f>IF(ISBLANK('C1'!Q156),"",'C1'!Q156)</f>
        <v/>
      </c>
      <c r="D156" s="261"/>
      <c r="E156" s="262"/>
      <c r="F156" s="262"/>
      <c r="G156" s="262"/>
      <c r="H156" s="262"/>
      <c r="I156" s="262"/>
      <c r="J156" s="264"/>
      <c r="K156" s="633"/>
      <c r="L156" s="265"/>
      <c r="M156" s="263"/>
      <c r="N156" s="263"/>
      <c r="O156" s="263"/>
      <c r="P156" s="263"/>
      <c r="Q156" s="264"/>
      <c r="R156" s="262"/>
      <c r="S156" s="262"/>
      <c r="T156" s="262"/>
      <c r="U156" s="265"/>
      <c r="W156" s="216">
        <f t="shared" si="17"/>
        <v>0</v>
      </c>
      <c r="X156" s="212">
        <f t="shared" si="18"/>
        <v>0</v>
      </c>
      <c r="Y156" s="212">
        <f t="shared" si="19"/>
        <v>0</v>
      </c>
      <c r="Z156" s="217">
        <f t="shared" si="20"/>
        <v>0</v>
      </c>
      <c r="AB156" s="216">
        <f t="shared" si="21"/>
        <v>0</v>
      </c>
      <c r="AC156" s="212">
        <f t="shared" si="22"/>
        <v>0</v>
      </c>
      <c r="AD156" s="212">
        <f t="shared" si="23"/>
        <v>0</v>
      </c>
      <c r="AE156" s="217">
        <f t="shared" si="24"/>
        <v>0</v>
      </c>
    </row>
    <row r="157" spans="1:31" ht="15" customHeight="1" x14ac:dyDescent="0.25">
      <c r="A157" s="204" t="str">
        <f>IF(ISBLANK('C1'!A157),"",'C1'!A157)</f>
        <v/>
      </c>
      <c r="B157" s="207" t="str">
        <f>IF(ISBLANK('C1'!B157),"",'C1'!B157)</f>
        <v/>
      </c>
      <c r="C157" s="340" t="str">
        <f>IF(ISBLANK('C1'!Q157),"",'C1'!Q157)</f>
        <v/>
      </c>
      <c r="D157" s="261"/>
      <c r="E157" s="262"/>
      <c r="F157" s="262"/>
      <c r="G157" s="262"/>
      <c r="H157" s="262"/>
      <c r="I157" s="262"/>
      <c r="J157" s="264"/>
      <c r="K157" s="633"/>
      <c r="L157" s="265"/>
      <c r="M157" s="263"/>
      <c r="N157" s="263"/>
      <c r="O157" s="263"/>
      <c r="P157" s="263"/>
      <c r="Q157" s="264"/>
      <c r="R157" s="262"/>
      <c r="S157" s="262"/>
      <c r="T157" s="262"/>
      <c r="U157" s="265"/>
      <c r="W157" s="216">
        <f t="shared" si="17"/>
        <v>0</v>
      </c>
      <c r="X157" s="212">
        <f t="shared" si="18"/>
        <v>0</v>
      </c>
      <c r="Y157" s="212">
        <f t="shared" si="19"/>
        <v>0</v>
      </c>
      <c r="Z157" s="217">
        <f t="shared" si="20"/>
        <v>0</v>
      </c>
      <c r="AB157" s="216">
        <f t="shared" si="21"/>
        <v>0</v>
      </c>
      <c r="AC157" s="212">
        <f t="shared" si="22"/>
        <v>0</v>
      </c>
      <c r="AD157" s="212">
        <f t="shared" si="23"/>
        <v>0</v>
      </c>
      <c r="AE157" s="217">
        <f t="shared" si="24"/>
        <v>0</v>
      </c>
    </row>
    <row r="158" spans="1:31" ht="15" customHeight="1" x14ac:dyDescent="0.25">
      <c r="A158" s="204" t="str">
        <f>IF(ISBLANK('C1'!A158),"",'C1'!A158)</f>
        <v/>
      </c>
      <c r="B158" s="207" t="str">
        <f>IF(ISBLANK('C1'!B158),"",'C1'!B158)</f>
        <v/>
      </c>
      <c r="C158" s="340" t="str">
        <f>IF(ISBLANK('C1'!Q158),"",'C1'!Q158)</f>
        <v/>
      </c>
      <c r="D158" s="261"/>
      <c r="E158" s="262"/>
      <c r="F158" s="262"/>
      <c r="G158" s="262"/>
      <c r="H158" s="262"/>
      <c r="I158" s="262"/>
      <c r="J158" s="264"/>
      <c r="K158" s="633"/>
      <c r="L158" s="265"/>
      <c r="M158" s="263"/>
      <c r="N158" s="263"/>
      <c r="O158" s="263"/>
      <c r="P158" s="263"/>
      <c r="Q158" s="264"/>
      <c r="R158" s="262"/>
      <c r="S158" s="262"/>
      <c r="T158" s="262"/>
      <c r="U158" s="265"/>
      <c r="W158" s="216">
        <f t="shared" si="17"/>
        <v>0</v>
      </c>
      <c r="X158" s="212">
        <f t="shared" si="18"/>
        <v>0</v>
      </c>
      <c r="Y158" s="212">
        <f t="shared" si="19"/>
        <v>0</v>
      </c>
      <c r="Z158" s="217">
        <f t="shared" si="20"/>
        <v>0</v>
      </c>
      <c r="AB158" s="216">
        <f t="shared" si="21"/>
        <v>0</v>
      </c>
      <c r="AC158" s="212">
        <f t="shared" si="22"/>
        <v>0</v>
      </c>
      <c r="AD158" s="212">
        <f t="shared" si="23"/>
        <v>0</v>
      </c>
      <c r="AE158" s="217">
        <f t="shared" si="24"/>
        <v>0</v>
      </c>
    </row>
    <row r="159" spans="1:31" ht="15" customHeight="1" x14ac:dyDescent="0.25">
      <c r="A159" s="204" t="str">
        <f>IF(ISBLANK('C1'!A159),"",'C1'!A159)</f>
        <v/>
      </c>
      <c r="B159" s="207" t="str">
        <f>IF(ISBLANK('C1'!B159),"",'C1'!B159)</f>
        <v/>
      </c>
      <c r="C159" s="340" t="str">
        <f>IF(ISBLANK('C1'!Q159),"",'C1'!Q159)</f>
        <v/>
      </c>
      <c r="D159" s="261"/>
      <c r="E159" s="262"/>
      <c r="F159" s="262"/>
      <c r="G159" s="262"/>
      <c r="H159" s="262"/>
      <c r="I159" s="262"/>
      <c r="J159" s="264"/>
      <c r="K159" s="633"/>
      <c r="L159" s="265"/>
      <c r="M159" s="263"/>
      <c r="N159" s="263"/>
      <c r="O159" s="263"/>
      <c r="P159" s="263"/>
      <c r="Q159" s="264"/>
      <c r="R159" s="262"/>
      <c r="S159" s="262"/>
      <c r="T159" s="262"/>
      <c r="U159" s="265"/>
      <c r="W159" s="216">
        <f t="shared" si="17"/>
        <v>0</v>
      </c>
      <c r="X159" s="212">
        <f t="shared" si="18"/>
        <v>0</v>
      </c>
      <c r="Y159" s="212">
        <f t="shared" si="19"/>
        <v>0</v>
      </c>
      <c r="Z159" s="217">
        <f t="shared" si="20"/>
        <v>0</v>
      </c>
      <c r="AB159" s="216">
        <f t="shared" si="21"/>
        <v>0</v>
      </c>
      <c r="AC159" s="212">
        <f t="shared" si="22"/>
        <v>0</v>
      </c>
      <c r="AD159" s="212">
        <f t="shared" si="23"/>
        <v>0</v>
      </c>
      <c r="AE159" s="217">
        <f t="shared" si="24"/>
        <v>0</v>
      </c>
    </row>
    <row r="160" spans="1:31" ht="15" customHeight="1" x14ac:dyDescent="0.25">
      <c r="A160" s="204" t="str">
        <f>IF(ISBLANK('C1'!A160),"",'C1'!A160)</f>
        <v/>
      </c>
      <c r="B160" s="207" t="str">
        <f>IF(ISBLANK('C1'!B160),"",'C1'!B160)</f>
        <v/>
      </c>
      <c r="C160" s="340" t="str">
        <f>IF(ISBLANK('C1'!Q160),"",'C1'!Q160)</f>
        <v/>
      </c>
      <c r="D160" s="261"/>
      <c r="E160" s="262"/>
      <c r="F160" s="262"/>
      <c r="G160" s="262"/>
      <c r="H160" s="262"/>
      <c r="I160" s="262"/>
      <c r="J160" s="264"/>
      <c r="K160" s="633"/>
      <c r="L160" s="265"/>
      <c r="M160" s="263"/>
      <c r="N160" s="263"/>
      <c r="O160" s="263"/>
      <c r="P160" s="263"/>
      <c r="Q160" s="264"/>
      <c r="R160" s="262"/>
      <c r="S160" s="262"/>
      <c r="T160" s="262"/>
      <c r="U160" s="265"/>
      <c r="W160" s="216">
        <f t="shared" si="17"/>
        <v>0</v>
      </c>
      <c r="X160" s="212">
        <f t="shared" si="18"/>
        <v>0</v>
      </c>
      <c r="Y160" s="212">
        <f t="shared" si="19"/>
        <v>0</v>
      </c>
      <c r="Z160" s="217">
        <f t="shared" si="20"/>
        <v>0</v>
      </c>
      <c r="AB160" s="216">
        <f t="shared" si="21"/>
        <v>0</v>
      </c>
      <c r="AC160" s="212">
        <f t="shared" si="22"/>
        <v>0</v>
      </c>
      <c r="AD160" s="212">
        <f t="shared" si="23"/>
        <v>0</v>
      </c>
      <c r="AE160" s="217">
        <f t="shared" si="24"/>
        <v>0</v>
      </c>
    </row>
    <row r="161" spans="1:31" ht="15" customHeight="1" x14ac:dyDescent="0.25">
      <c r="A161" s="204" t="str">
        <f>IF(ISBLANK('C1'!A161),"",'C1'!A161)</f>
        <v/>
      </c>
      <c r="B161" s="207" t="str">
        <f>IF(ISBLANK('C1'!B161),"",'C1'!B161)</f>
        <v/>
      </c>
      <c r="C161" s="340" t="str">
        <f>IF(ISBLANK('C1'!Q161),"",'C1'!Q161)</f>
        <v/>
      </c>
      <c r="D161" s="261"/>
      <c r="E161" s="262"/>
      <c r="F161" s="262"/>
      <c r="G161" s="262"/>
      <c r="H161" s="262"/>
      <c r="I161" s="262"/>
      <c r="J161" s="264"/>
      <c r="K161" s="633"/>
      <c r="L161" s="265"/>
      <c r="M161" s="263"/>
      <c r="N161" s="263"/>
      <c r="O161" s="263"/>
      <c r="P161" s="263"/>
      <c r="Q161" s="264"/>
      <c r="R161" s="262"/>
      <c r="S161" s="262"/>
      <c r="T161" s="262"/>
      <c r="U161" s="265"/>
      <c r="W161" s="216">
        <f t="shared" si="17"/>
        <v>0</v>
      </c>
      <c r="X161" s="212">
        <f t="shared" si="18"/>
        <v>0</v>
      </c>
      <c r="Y161" s="212">
        <f t="shared" si="19"/>
        <v>0</v>
      </c>
      <c r="Z161" s="217">
        <f t="shared" si="20"/>
        <v>0</v>
      </c>
      <c r="AB161" s="216">
        <f t="shared" si="21"/>
        <v>0</v>
      </c>
      <c r="AC161" s="212">
        <f t="shared" si="22"/>
        <v>0</v>
      </c>
      <c r="AD161" s="212">
        <f t="shared" si="23"/>
        <v>0</v>
      </c>
      <c r="AE161" s="217">
        <f t="shared" si="24"/>
        <v>0</v>
      </c>
    </row>
    <row r="162" spans="1:31" ht="15" customHeight="1" x14ac:dyDescent="0.25">
      <c r="A162" s="204" t="str">
        <f>IF(ISBLANK('C1'!A162),"",'C1'!A162)</f>
        <v/>
      </c>
      <c r="B162" s="207" t="str">
        <f>IF(ISBLANK('C1'!B162),"",'C1'!B162)</f>
        <v/>
      </c>
      <c r="C162" s="340" t="str">
        <f>IF(ISBLANK('C1'!Q162),"",'C1'!Q162)</f>
        <v/>
      </c>
      <c r="D162" s="261"/>
      <c r="E162" s="262"/>
      <c r="F162" s="262"/>
      <c r="G162" s="262"/>
      <c r="H162" s="262"/>
      <c r="I162" s="262"/>
      <c r="J162" s="264"/>
      <c r="K162" s="633"/>
      <c r="L162" s="265"/>
      <c r="M162" s="263"/>
      <c r="N162" s="263"/>
      <c r="O162" s="263"/>
      <c r="P162" s="263"/>
      <c r="Q162" s="264"/>
      <c r="R162" s="262"/>
      <c r="S162" s="262"/>
      <c r="T162" s="262"/>
      <c r="U162" s="265"/>
      <c r="W162" s="216">
        <f t="shared" si="17"/>
        <v>0</v>
      </c>
      <c r="X162" s="212">
        <f t="shared" si="18"/>
        <v>0</v>
      </c>
      <c r="Y162" s="212">
        <f t="shared" si="19"/>
        <v>0</v>
      </c>
      <c r="Z162" s="217">
        <f t="shared" si="20"/>
        <v>0</v>
      </c>
      <c r="AB162" s="216">
        <f t="shared" si="21"/>
        <v>0</v>
      </c>
      <c r="AC162" s="212">
        <f t="shared" si="22"/>
        <v>0</v>
      </c>
      <c r="AD162" s="212">
        <f t="shared" si="23"/>
        <v>0</v>
      </c>
      <c r="AE162" s="217">
        <f t="shared" si="24"/>
        <v>0</v>
      </c>
    </row>
    <row r="163" spans="1:31" ht="15" customHeight="1" x14ac:dyDescent="0.25">
      <c r="A163" s="204" t="str">
        <f>IF(ISBLANK('C1'!A163),"",'C1'!A163)</f>
        <v/>
      </c>
      <c r="B163" s="207" t="str">
        <f>IF(ISBLANK('C1'!B163),"",'C1'!B163)</f>
        <v/>
      </c>
      <c r="C163" s="340" t="str">
        <f>IF(ISBLANK('C1'!Q163),"",'C1'!Q163)</f>
        <v/>
      </c>
      <c r="D163" s="261"/>
      <c r="E163" s="262"/>
      <c r="F163" s="262"/>
      <c r="G163" s="262"/>
      <c r="H163" s="262"/>
      <c r="I163" s="262"/>
      <c r="J163" s="264"/>
      <c r="K163" s="633"/>
      <c r="L163" s="265"/>
      <c r="M163" s="263"/>
      <c r="N163" s="263"/>
      <c r="O163" s="263"/>
      <c r="P163" s="263"/>
      <c r="Q163" s="264"/>
      <c r="R163" s="262"/>
      <c r="S163" s="262"/>
      <c r="T163" s="262"/>
      <c r="U163" s="265"/>
      <c r="W163" s="216">
        <f t="shared" si="17"/>
        <v>0</v>
      </c>
      <c r="X163" s="212">
        <f t="shared" si="18"/>
        <v>0</v>
      </c>
      <c r="Y163" s="212">
        <f t="shared" si="19"/>
        <v>0</v>
      </c>
      <c r="Z163" s="217">
        <f t="shared" si="20"/>
        <v>0</v>
      </c>
      <c r="AB163" s="216">
        <f t="shared" si="21"/>
        <v>0</v>
      </c>
      <c r="AC163" s="212">
        <f t="shared" si="22"/>
        <v>0</v>
      </c>
      <c r="AD163" s="212">
        <f t="shared" si="23"/>
        <v>0</v>
      </c>
      <c r="AE163" s="217">
        <f t="shared" si="24"/>
        <v>0</v>
      </c>
    </row>
    <row r="164" spans="1:31" ht="15" customHeight="1" x14ac:dyDescent="0.25">
      <c r="A164" s="204" t="str">
        <f>IF(ISBLANK('C1'!A164),"",'C1'!A164)</f>
        <v/>
      </c>
      <c r="B164" s="207" t="str">
        <f>IF(ISBLANK('C1'!B164),"",'C1'!B164)</f>
        <v/>
      </c>
      <c r="C164" s="340" t="str">
        <f>IF(ISBLANK('C1'!Q164),"",'C1'!Q164)</f>
        <v/>
      </c>
      <c r="D164" s="261"/>
      <c r="E164" s="262"/>
      <c r="F164" s="262"/>
      <c r="G164" s="262"/>
      <c r="H164" s="262"/>
      <c r="I164" s="262"/>
      <c r="J164" s="264"/>
      <c r="K164" s="633"/>
      <c r="L164" s="265"/>
      <c r="M164" s="263"/>
      <c r="N164" s="263"/>
      <c r="O164" s="263"/>
      <c r="P164" s="263"/>
      <c r="Q164" s="264"/>
      <c r="R164" s="262"/>
      <c r="S164" s="262"/>
      <c r="T164" s="262"/>
      <c r="U164" s="265"/>
      <c r="W164" s="216">
        <f t="shared" si="17"/>
        <v>0</v>
      </c>
      <c r="X164" s="212">
        <f t="shared" si="18"/>
        <v>0</v>
      </c>
      <c r="Y164" s="212">
        <f t="shared" si="19"/>
        <v>0</v>
      </c>
      <c r="Z164" s="217">
        <f t="shared" si="20"/>
        <v>0</v>
      </c>
      <c r="AB164" s="216">
        <f t="shared" si="21"/>
        <v>0</v>
      </c>
      <c r="AC164" s="212">
        <f t="shared" si="22"/>
        <v>0</v>
      </c>
      <c r="AD164" s="212">
        <f t="shared" si="23"/>
        <v>0</v>
      </c>
      <c r="AE164" s="217">
        <f t="shared" si="24"/>
        <v>0</v>
      </c>
    </row>
    <row r="165" spans="1:31" ht="15" customHeight="1" x14ac:dyDescent="0.25">
      <c r="A165" s="204" t="str">
        <f>IF(ISBLANK('C1'!A165),"",'C1'!A165)</f>
        <v/>
      </c>
      <c r="B165" s="207" t="str">
        <f>IF(ISBLANK('C1'!B165),"",'C1'!B165)</f>
        <v/>
      </c>
      <c r="C165" s="340" t="str">
        <f>IF(ISBLANK('C1'!Q165),"",'C1'!Q165)</f>
        <v/>
      </c>
      <c r="D165" s="261"/>
      <c r="E165" s="262"/>
      <c r="F165" s="262"/>
      <c r="G165" s="262"/>
      <c r="H165" s="262"/>
      <c r="I165" s="262"/>
      <c r="J165" s="264"/>
      <c r="K165" s="633"/>
      <c r="L165" s="265"/>
      <c r="M165" s="263"/>
      <c r="N165" s="263"/>
      <c r="O165" s="263"/>
      <c r="P165" s="263"/>
      <c r="Q165" s="264"/>
      <c r="R165" s="262"/>
      <c r="S165" s="262"/>
      <c r="T165" s="262"/>
      <c r="U165" s="265"/>
      <c r="W165" s="216">
        <f t="shared" si="17"/>
        <v>0</v>
      </c>
      <c r="X165" s="212">
        <f t="shared" si="18"/>
        <v>0</v>
      </c>
      <c r="Y165" s="212">
        <f t="shared" si="19"/>
        <v>0</v>
      </c>
      <c r="Z165" s="217">
        <f t="shared" si="20"/>
        <v>0</v>
      </c>
      <c r="AB165" s="216">
        <f t="shared" si="21"/>
        <v>0</v>
      </c>
      <c r="AC165" s="212">
        <f t="shared" si="22"/>
        <v>0</v>
      </c>
      <c r="AD165" s="212">
        <f t="shared" si="23"/>
        <v>0</v>
      </c>
      <c r="AE165" s="217">
        <f t="shared" si="24"/>
        <v>0</v>
      </c>
    </row>
    <row r="166" spans="1:31" ht="15" customHeight="1" x14ac:dyDescent="0.25">
      <c r="A166" s="204" t="str">
        <f>IF(ISBLANK('C1'!A166),"",'C1'!A166)</f>
        <v/>
      </c>
      <c r="B166" s="207" t="str">
        <f>IF(ISBLANK('C1'!B166),"",'C1'!B166)</f>
        <v/>
      </c>
      <c r="C166" s="340" t="str">
        <f>IF(ISBLANK('C1'!Q166),"",'C1'!Q166)</f>
        <v/>
      </c>
      <c r="D166" s="261"/>
      <c r="E166" s="262"/>
      <c r="F166" s="262"/>
      <c r="G166" s="262"/>
      <c r="H166" s="262"/>
      <c r="I166" s="262"/>
      <c r="J166" s="264"/>
      <c r="K166" s="633"/>
      <c r="L166" s="265"/>
      <c r="M166" s="263"/>
      <c r="N166" s="263"/>
      <c r="O166" s="263"/>
      <c r="P166" s="263"/>
      <c r="Q166" s="264"/>
      <c r="R166" s="262"/>
      <c r="S166" s="262"/>
      <c r="T166" s="262"/>
      <c r="U166" s="265"/>
      <c r="W166" s="216">
        <f t="shared" si="17"/>
        <v>0</v>
      </c>
      <c r="X166" s="212">
        <f t="shared" si="18"/>
        <v>0</v>
      </c>
      <c r="Y166" s="212">
        <f t="shared" si="19"/>
        <v>0</v>
      </c>
      <c r="Z166" s="217">
        <f t="shared" si="20"/>
        <v>0</v>
      </c>
      <c r="AB166" s="216">
        <f t="shared" si="21"/>
        <v>0</v>
      </c>
      <c r="AC166" s="212">
        <f t="shared" si="22"/>
        <v>0</v>
      </c>
      <c r="AD166" s="212">
        <f t="shared" si="23"/>
        <v>0</v>
      </c>
      <c r="AE166" s="217">
        <f t="shared" si="24"/>
        <v>0</v>
      </c>
    </row>
    <row r="167" spans="1:31" ht="15" customHeight="1" x14ac:dyDescent="0.25">
      <c r="A167" s="204" t="str">
        <f>IF(ISBLANK('C1'!A167),"",'C1'!A167)</f>
        <v/>
      </c>
      <c r="B167" s="207" t="str">
        <f>IF(ISBLANK('C1'!B167),"",'C1'!B167)</f>
        <v/>
      </c>
      <c r="C167" s="340" t="str">
        <f>IF(ISBLANK('C1'!Q167),"",'C1'!Q167)</f>
        <v/>
      </c>
      <c r="D167" s="261"/>
      <c r="E167" s="262"/>
      <c r="F167" s="262"/>
      <c r="G167" s="262"/>
      <c r="H167" s="262"/>
      <c r="I167" s="262"/>
      <c r="J167" s="264"/>
      <c r="K167" s="633"/>
      <c r="L167" s="265"/>
      <c r="M167" s="263"/>
      <c r="N167" s="263"/>
      <c r="O167" s="263"/>
      <c r="P167" s="263"/>
      <c r="Q167" s="264"/>
      <c r="R167" s="262"/>
      <c r="S167" s="262"/>
      <c r="T167" s="262"/>
      <c r="U167" s="265"/>
      <c r="W167" s="216">
        <f t="shared" si="17"/>
        <v>0</v>
      </c>
      <c r="X167" s="212">
        <f t="shared" si="18"/>
        <v>0</v>
      </c>
      <c r="Y167" s="212">
        <f t="shared" si="19"/>
        <v>0</v>
      </c>
      <c r="Z167" s="217">
        <f t="shared" si="20"/>
        <v>0</v>
      </c>
      <c r="AB167" s="216">
        <f t="shared" si="21"/>
        <v>0</v>
      </c>
      <c r="AC167" s="212">
        <f t="shared" si="22"/>
        <v>0</v>
      </c>
      <c r="AD167" s="212">
        <f t="shared" si="23"/>
        <v>0</v>
      </c>
      <c r="AE167" s="217">
        <f t="shared" si="24"/>
        <v>0</v>
      </c>
    </row>
    <row r="168" spans="1:31" ht="15" customHeight="1" x14ac:dyDescent="0.25">
      <c r="A168" s="204" t="str">
        <f>IF(ISBLANK('C1'!A168),"",'C1'!A168)</f>
        <v/>
      </c>
      <c r="B168" s="207" t="str">
        <f>IF(ISBLANK('C1'!B168),"",'C1'!B168)</f>
        <v/>
      </c>
      <c r="C168" s="340" t="str">
        <f>IF(ISBLANK('C1'!Q168),"",'C1'!Q168)</f>
        <v/>
      </c>
      <c r="D168" s="261"/>
      <c r="E168" s="262"/>
      <c r="F168" s="262"/>
      <c r="G168" s="262"/>
      <c r="H168" s="262"/>
      <c r="I168" s="262"/>
      <c r="J168" s="264"/>
      <c r="K168" s="633"/>
      <c r="L168" s="265"/>
      <c r="M168" s="263"/>
      <c r="N168" s="263"/>
      <c r="O168" s="263"/>
      <c r="P168" s="263"/>
      <c r="Q168" s="264"/>
      <c r="R168" s="262"/>
      <c r="S168" s="262"/>
      <c r="T168" s="262"/>
      <c r="U168" s="265"/>
      <c r="W168" s="216">
        <f t="shared" si="17"/>
        <v>0</v>
      </c>
      <c r="X168" s="212">
        <f t="shared" si="18"/>
        <v>0</v>
      </c>
      <c r="Y168" s="212">
        <f t="shared" si="19"/>
        <v>0</v>
      </c>
      <c r="Z168" s="217">
        <f t="shared" si="20"/>
        <v>0</v>
      </c>
      <c r="AB168" s="216">
        <f t="shared" si="21"/>
        <v>0</v>
      </c>
      <c r="AC168" s="212">
        <f t="shared" si="22"/>
        <v>0</v>
      </c>
      <c r="AD168" s="212">
        <f t="shared" si="23"/>
        <v>0</v>
      </c>
      <c r="AE168" s="217">
        <f t="shared" si="24"/>
        <v>0</v>
      </c>
    </row>
    <row r="169" spans="1:31" ht="15" customHeight="1" x14ac:dyDescent="0.25">
      <c r="A169" s="204" t="str">
        <f>IF(ISBLANK('C1'!A169),"",'C1'!A169)</f>
        <v/>
      </c>
      <c r="B169" s="207" t="str">
        <f>IF(ISBLANK('C1'!B169),"",'C1'!B169)</f>
        <v/>
      </c>
      <c r="C169" s="340" t="str">
        <f>IF(ISBLANK('C1'!Q169),"",'C1'!Q169)</f>
        <v/>
      </c>
      <c r="D169" s="261"/>
      <c r="E169" s="262"/>
      <c r="F169" s="262"/>
      <c r="G169" s="262"/>
      <c r="H169" s="262"/>
      <c r="I169" s="262"/>
      <c r="J169" s="264"/>
      <c r="K169" s="633"/>
      <c r="L169" s="265"/>
      <c r="M169" s="263"/>
      <c r="N169" s="263"/>
      <c r="O169" s="263"/>
      <c r="P169" s="263"/>
      <c r="Q169" s="264"/>
      <c r="R169" s="262"/>
      <c r="S169" s="262"/>
      <c r="T169" s="262"/>
      <c r="U169" s="265"/>
      <c r="W169" s="216">
        <f t="shared" si="17"/>
        <v>0</v>
      </c>
      <c r="X169" s="212">
        <f t="shared" si="18"/>
        <v>0</v>
      </c>
      <c r="Y169" s="212">
        <f t="shared" si="19"/>
        <v>0</v>
      </c>
      <c r="Z169" s="217">
        <f t="shared" si="20"/>
        <v>0</v>
      </c>
      <c r="AB169" s="216">
        <f t="shared" si="21"/>
        <v>0</v>
      </c>
      <c r="AC169" s="212">
        <f t="shared" si="22"/>
        <v>0</v>
      </c>
      <c r="AD169" s="212">
        <f t="shared" si="23"/>
        <v>0</v>
      </c>
      <c r="AE169" s="217">
        <f t="shared" si="24"/>
        <v>0</v>
      </c>
    </row>
    <row r="170" spans="1:31" ht="15" customHeight="1" x14ac:dyDescent="0.25">
      <c r="A170" s="204" t="str">
        <f>IF(ISBLANK('C1'!A170),"",'C1'!A170)</f>
        <v/>
      </c>
      <c r="B170" s="207" t="str">
        <f>IF(ISBLANK('C1'!B170),"",'C1'!B170)</f>
        <v/>
      </c>
      <c r="C170" s="340" t="str">
        <f>IF(ISBLANK('C1'!Q170),"",'C1'!Q170)</f>
        <v/>
      </c>
      <c r="D170" s="261"/>
      <c r="E170" s="262"/>
      <c r="F170" s="262"/>
      <c r="G170" s="262"/>
      <c r="H170" s="262"/>
      <c r="I170" s="262"/>
      <c r="J170" s="264"/>
      <c r="K170" s="633"/>
      <c r="L170" s="265"/>
      <c r="M170" s="263"/>
      <c r="N170" s="263"/>
      <c r="O170" s="263"/>
      <c r="P170" s="263"/>
      <c r="Q170" s="264"/>
      <c r="R170" s="262"/>
      <c r="S170" s="262"/>
      <c r="T170" s="262"/>
      <c r="U170" s="265"/>
      <c r="W170" s="216">
        <f t="shared" si="17"/>
        <v>0</v>
      </c>
      <c r="X170" s="212">
        <f t="shared" si="18"/>
        <v>0</v>
      </c>
      <c r="Y170" s="212">
        <f t="shared" si="19"/>
        <v>0</v>
      </c>
      <c r="Z170" s="217">
        <f t="shared" si="20"/>
        <v>0</v>
      </c>
      <c r="AB170" s="216">
        <f t="shared" si="21"/>
        <v>0</v>
      </c>
      <c r="AC170" s="212">
        <f t="shared" si="22"/>
        <v>0</v>
      </c>
      <c r="AD170" s="212">
        <f t="shared" si="23"/>
        <v>0</v>
      </c>
      <c r="AE170" s="217">
        <f t="shared" si="24"/>
        <v>0</v>
      </c>
    </row>
    <row r="171" spans="1:31" ht="15" customHeight="1" x14ac:dyDescent="0.25">
      <c r="A171" s="204" t="str">
        <f>IF(ISBLANK('C1'!A171),"",'C1'!A171)</f>
        <v/>
      </c>
      <c r="B171" s="207" t="str">
        <f>IF(ISBLANK('C1'!B171),"",'C1'!B171)</f>
        <v/>
      </c>
      <c r="C171" s="340" t="str">
        <f>IF(ISBLANK('C1'!Q171),"",'C1'!Q171)</f>
        <v/>
      </c>
      <c r="D171" s="261"/>
      <c r="E171" s="262"/>
      <c r="F171" s="262"/>
      <c r="G171" s="262"/>
      <c r="H171" s="262"/>
      <c r="I171" s="262"/>
      <c r="J171" s="264"/>
      <c r="K171" s="633"/>
      <c r="L171" s="265"/>
      <c r="M171" s="263"/>
      <c r="N171" s="263"/>
      <c r="O171" s="263"/>
      <c r="P171" s="263"/>
      <c r="Q171" s="264"/>
      <c r="R171" s="262"/>
      <c r="S171" s="262"/>
      <c r="T171" s="262"/>
      <c r="U171" s="265"/>
      <c r="W171" s="216">
        <f t="shared" si="17"/>
        <v>0</v>
      </c>
      <c r="X171" s="212">
        <f t="shared" si="18"/>
        <v>0</v>
      </c>
      <c r="Y171" s="212">
        <f t="shared" si="19"/>
        <v>0</v>
      </c>
      <c r="Z171" s="217">
        <f t="shared" si="20"/>
        <v>0</v>
      </c>
      <c r="AB171" s="216">
        <f t="shared" si="21"/>
        <v>0</v>
      </c>
      <c r="AC171" s="212">
        <f t="shared" si="22"/>
        <v>0</v>
      </c>
      <c r="AD171" s="212">
        <f t="shared" si="23"/>
        <v>0</v>
      </c>
      <c r="AE171" s="217">
        <f t="shared" si="24"/>
        <v>0</v>
      </c>
    </row>
    <row r="172" spans="1:31" ht="15" customHeight="1" x14ac:dyDescent="0.25">
      <c r="A172" s="204" t="str">
        <f>IF(ISBLANK('C1'!A172),"",'C1'!A172)</f>
        <v/>
      </c>
      <c r="B172" s="207" t="str">
        <f>IF(ISBLANK('C1'!B172),"",'C1'!B172)</f>
        <v/>
      </c>
      <c r="C172" s="340" t="str">
        <f>IF(ISBLANK('C1'!Q172),"",'C1'!Q172)</f>
        <v/>
      </c>
      <c r="D172" s="261"/>
      <c r="E172" s="262"/>
      <c r="F172" s="262"/>
      <c r="G172" s="262"/>
      <c r="H172" s="262"/>
      <c r="I172" s="262"/>
      <c r="J172" s="264"/>
      <c r="K172" s="633"/>
      <c r="L172" s="265"/>
      <c r="M172" s="263"/>
      <c r="N172" s="263"/>
      <c r="O172" s="263"/>
      <c r="P172" s="263"/>
      <c r="Q172" s="264"/>
      <c r="R172" s="262"/>
      <c r="S172" s="262"/>
      <c r="T172" s="262"/>
      <c r="U172" s="265"/>
      <c r="W172" s="216">
        <f t="shared" si="17"/>
        <v>0</v>
      </c>
      <c r="X172" s="212">
        <f t="shared" si="18"/>
        <v>0</v>
      </c>
      <c r="Y172" s="212">
        <f t="shared" si="19"/>
        <v>0</v>
      </c>
      <c r="Z172" s="217">
        <f t="shared" si="20"/>
        <v>0</v>
      </c>
      <c r="AB172" s="216">
        <f t="shared" si="21"/>
        <v>0</v>
      </c>
      <c r="AC172" s="212">
        <f t="shared" si="22"/>
        <v>0</v>
      </c>
      <c r="AD172" s="212">
        <f t="shared" si="23"/>
        <v>0</v>
      </c>
      <c r="AE172" s="217">
        <f t="shared" si="24"/>
        <v>0</v>
      </c>
    </row>
    <row r="173" spans="1:31" ht="15" customHeight="1" x14ac:dyDescent="0.25">
      <c r="A173" s="204" t="str">
        <f>IF(ISBLANK('C1'!A173),"",'C1'!A173)</f>
        <v/>
      </c>
      <c r="B173" s="207" t="str">
        <f>IF(ISBLANK('C1'!B173),"",'C1'!B173)</f>
        <v/>
      </c>
      <c r="C173" s="340" t="str">
        <f>IF(ISBLANK('C1'!Q173),"",'C1'!Q173)</f>
        <v/>
      </c>
      <c r="D173" s="261"/>
      <c r="E173" s="262"/>
      <c r="F173" s="262"/>
      <c r="G173" s="262"/>
      <c r="H173" s="262"/>
      <c r="I173" s="262"/>
      <c r="J173" s="264"/>
      <c r="K173" s="633"/>
      <c r="L173" s="265"/>
      <c r="M173" s="263"/>
      <c r="N173" s="263"/>
      <c r="O173" s="263"/>
      <c r="P173" s="263"/>
      <c r="Q173" s="264"/>
      <c r="R173" s="262"/>
      <c r="S173" s="262"/>
      <c r="T173" s="262"/>
      <c r="U173" s="265"/>
      <c r="W173" s="216">
        <f t="shared" si="17"/>
        <v>0</v>
      </c>
      <c r="X173" s="212">
        <f t="shared" si="18"/>
        <v>0</v>
      </c>
      <c r="Y173" s="212">
        <f t="shared" si="19"/>
        <v>0</v>
      </c>
      <c r="Z173" s="217">
        <f t="shared" si="20"/>
        <v>0</v>
      </c>
      <c r="AB173" s="216">
        <f t="shared" si="21"/>
        <v>0</v>
      </c>
      <c r="AC173" s="212">
        <f t="shared" si="22"/>
        <v>0</v>
      </c>
      <c r="AD173" s="212">
        <f t="shared" si="23"/>
        <v>0</v>
      </c>
      <c r="AE173" s="217">
        <f t="shared" si="24"/>
        <v>0</v>
      </c>
    </row>
    <row r="174" spans="1:31" ht="15" customHeight="1" x14ac:dyDescent="0.25">
      <c r="A174" s="204" t="str">
        <f>IF(ISBLANK('C1'!A174),"",'C1'!A174)</f>
        <v/>
      </c>
      <c r="B174" s="207" t="str">
        <f>IF(ISBLANK('C1'!B174),"",'C1'!B174)</f>
        <v/>
      </c>
      <c r="C174" s="340" t="str">
        <f>IF(ISBLANK('C1'!Q174),"",'C1'!Q174)</f>
        <v/>
      </c>
      <c r="D174" s="261"/>
      <c r="E174" s="262"/>
      <c r="F174" s="262"/>
      <c r="G174" s="262"/>
      <c r="H174" s="262"/>
      <c r="I174" s="262"/>
      <c r="J174" s="264"/>
      <c r="K174" s="633"/>
      <c r="L174" s="265"/>
      <c r="M174" s="263"/>
      <c r="N174" s="263"/>
      <c r="O174" s="263"/>
      <c r="P174" s="263"/>
      <c r="Q174" s="264"/>
      <c r="R174" s="262"/>
      <c r="S174" s="262"/>
      <c r="T174" s="262"/>
      <c r="U174" s="265"/>
      <c r="W174" s="216">
        <f t="shared" si="17"/>
        <v>0</v>
      </c>
      <c r="X174" s="212">
        <f t="shared" si="18"/>
        <v>0</v>
      </c>
      <c r="Y174" s="212">
        <f t="shared" si="19"/>
        <v>0</v>
      </c>
      <c r="Z174" s="217">
        <f t="shared" si="20"/>
        <v>0</v>
      </c>
      <c r="AB174" s="216">
        <f t="shared" si="21"/>
        <v>0</v>
      </c>
      <c r="AC174" s="212">
        <f t="shared" si="22"/>
        <v>0</v>
      </c>
      <c r="AD174" s="212">
        <f t="shared" si="23"/>
        <v>0</v>
      </c>
      <c r="AE174" s="217">
        <f t="shared" si="24"/>
        <v>0</v>
      </c>
    </row>
    <row r="175" spans="1:31" ht="15" customHeight="1" x14ac:dyDescent="0.25">
      <c r="A175" s="204" t="str">
        <f>IF(ISBLANK('C1'!A175),"",'C1'!A175)</f>
        <v/>
      </c>
      <c r="B175" s="207" t="str">
        <f>IF(ISBLANK('C1'!B175),"",'C1'!B175)</f>
        <v/>
      </c>
      <c r="C175" s="340" t="str">
        <f>IF(ISBLANK('C1'!Q175),"",'C1'!Q175)</f>
        <v/>
      </c>
      <c r="D175" s="261"/>
      <c r="E175" s="262"/>
      <c r="F175" s="262"/>
      <c r="G175" s="262"/>
      <c r="H175" s="262"/>
      <c r="I175" s="262"/>
      <c r="J175" s="264"/>
      <c r="K175" s="633"/>
      <c r="L175" s="265"/>
      <c r="M175" s="263"/>
      <c r="N175" s="263"/>
      <c r="O175" s="263"/>
      <c r="P175" s="263"/>
      <c r="Q175" s="264"/>
      <c r="R175" s="262"/>
      <c r="S175" s="262"/>
      <c r="T175" s="262"/>
      <c r="U175" s="265"/>
      <c r="W175" s="216">
        <f t="shared" si="17"/>
        <v>0</v>
      </c>
      <c r="X175" s="212">
        <f t="shared" si="18"/>
        <v>0</v>
      </c>
      <c r="Y175" s="212">
        <f t="shared" si="19"/>
        <v>0</v>
      </c>
      <c r="Z175" s="217">
        <f t="shared" si="20"/>
        <v>0</v>
      </c>
      <c r="AB175" s="216">
        <f t="shared" si="21"/>
        <v>0</v>
      </c>
      <c r="AC175" s="212">
        <f t="shared" si="22"/>
        <v>0</v>
      </c>
      <c r="AD175" s="212">
        <f t="shared" si="23"/>
        <v>0</v>
      </c>
      <c r="AE175" s="217">
        <f t="shared" si="24"/>
        <v>0</v>
      </c>
    </row>
    <row r="176" spans="1:31" ht="15" customHeight="1" x14ac:dyDescent="0.25">
      <c r="A176" s="204" t="str">
        <f>IF(ISBLANK('C1'!A176),"",'C1'!A176)</f>
        <v/>
      </c>
      <c r="B176" s="207" t="str">
        <f>IF(ISBLANK('C1'!B176),"",'C1'!B176)</f>
        <v/>
      </c>
      <c r="C176" s="340" t="str">
        <f>IF(ISBLANK('C1'!Q176),"",'C1'!Q176)</f>
        <v/>
      </c>
      <c r="D176" s="261"/>
      <c r="E176" s="262"/>
      <c r="F176" s="262"/>
      <c r="G176" s="262"/>
      <c r="H176" s="262"/>
      <c r="I176" s="262"/>
      <c r="J176" s="264"/>
      <c r="K176" s="633"/>
      <c r="L176" s="265"/>
      <c r="M176" s="263"/>
      <c r="N176" s="263"/>
      <c r="O176" s="263"/>
      <c r="P176" s="263"/>
      <c r="Q176" s="264"/>
      <c r="R176" s="262"/>
      <c r="S176" s="262"/>
      <c r="T176" s="262"/>
      <c r="U176" s="265"/>
      <c r="W176" s="216">
        <f t="shared" si="17"/>
        <v>0</v>
      </c>
      <c r="X176" s="212">
        <f t="shared" si="18"/>
        <v>0</v>
      </c>
      <c r="Y176" s="212">
        <f t="shared" si="19"/>
        <v>0</v>
      </c>
      <c r="Z176" s="217">
        <f t="shared" si="20"/>
        <v>0</v>
      </c>
      <c r="AB176" s="216">
        <f t="shared" si="21"/>
        <v>0</v>
      </c>
      <c r="AC176" s="212">
        <f t="shared" si="22"/>
        <v>0</v>
      </c>
      <c r="AD176" s="212">
        <f t="shared" si="23"/>
        <v>0</v>
      </c>
      <c r="AE176" s="217">
        <f t="shared" si="24"/>
        <v>0</v>
      </c>
    </row>
    <row r="177" spans="1:31" ht="15" customHeight="1" x14ac:dyDescent="0.25">
      <c r="A177" s="204" t="str">
        <f>IF(ISBLANK('C1'!A177),"",'C1'!A177)</f>
        <v/>
      </c>
      <c r="B177" s="207" t="str">
        <f>IF(ISBLANK('C1'!B177),"",'C1'!B177)</f>
        <v/>
      </c>
      <c r="C177" s="340" t="str">
        <f>IF(ISBLANK('C1'!Q177),"",'C1'!Q177)</f>
        <v/>
      </c>
      <c r="D177" s="261"/>
      <c r="E177" s="262"/>
      <c r="F177" s="262"/>
      <c r="G177" s="262"/>
      <c r="H177" s="262"/>
      <c r="I177" s="262"/>
      <c r="J177" s="264"/>
      <c r="K177" s="633"/>
      <c r="L177" s="265"/>
      <c r="M177" s="263"/>
      <c r="N177" s="263"/>
      <c r="O177" s="263"/>
      <c r="P177" s="263"/>
      <c r="Q177" s="264"/>
      <c r="R177" s="262"/>
      <c r="S177" s="262"/>
      <c r="T177" s="262"/>
      <c r="U177" s="265"/>
      <c r="W177" s="216">
        <f t="shared" si="17"/>
        <v>0</v>
      </c>
      <c r="X177" s="212">
        <f t="shared" si="18"/>
        <v>0</v>
      </c>
      <c r="Y177" s="212">
        <f t="shared" si="19"/>
        <v>0</v>
      </c>
      <c r="Z177" s="217">
        <f t="shared" si="20"/>
        <v>0</v>
      </c>
      <c r="AB177" s="216">
        <f t="shared" si="21"/>
        <v>0</v>
      </c>
      <c r="AC177" s="212">
        <f t="shared" si="22"/>
        <v>0</v>
      </c>
      <c r="AD177" s="212">
        <f t="shared" si="23"/>
        <v>0</v>
      </c>
      <c r="AE177" s="217">
        <f t="shared" si="24"/>
        <v>0</v>
      </c>
    </row>
    <row r="178" spans="1:31" ht="15" customHeight="1" x14ac:dyDescent="0.25">
      <c r="A178" s="204" t="str">
        <f>IF(ISBLANK('C1'!A178),"",'C1'!A178)</f>
        <v/>
      </c>
      <c r="B178" s="207" t="str">
        <f>IF(ISBLANK('C1'!B178),"",'C1'!B178)</f>
        <v/>
      </c>
      <c r="C178" s="340" t="str">
        <f>IF(ISBLANK('C1'!Q178),"",'C1'!Q178)</f>
        <v/>
      </c>
      <c r="D178" s="261"/>
      <c r="E178" s="262"/>
      <c r="F178" s="262"/>
      <c r="G178" s="262"/>
      <c r="H178" s="262"/>
      <c r="I178" s="262"/>
      <c r="J178" s="264"/>
      <c r="K178" s="633"/>
      <c r="L178" s="265"/>
      <c r="M178" s="263"/>
      <c r="N178" s="263"/>
      <c r="O178" s="263"/>
      <c r="P178" s="263"/>
      <c r="Q178" s="264"/>
      <c r="R178" s="262"/>
      <c r="S178" s="262"/>
      <c r="T178" s="262"/>
      <c r="U178" s="265"/>
      <c r="W178" s="216">
        <f t="shared" si="17"/>
        <v>0</v>
      </c>
      <c r="X178" s="212">
        <f t="shared" si="18"/>
        <v>0</v>
      </c>
      <c r="Y178" s="212">
        <f t="shared" si="19"/>
        <v>0</v>
      </c>
      <c r="Z178" s="217">
        <f t="shared" si="20"/>
        <v>0</v>
      </c>
      <c r="AB178" s="216">
        <f t="shared" si="21"/>
        <v>0</v>
      </c>
      <c r="AC178" s="212">
        <f t="shared" si="22"/>
        <v>0</v>
      </c>
      <c r="AD178" s="212">
        <f t="shared" si="23"/>
        <v>0</v>
      </c>
      <c r="AE178" s="217">
        <f t="shared" si="24"/>
        <v>0</v>
      </c>
    </row>
    <row r="179" spans="1:31" ht="15" customHeight="1" x14ac:dyDescent="0.25">
      <c r="A179" s="204" t="str">
        <f>IF(ISBLANK('C1'!A179),"",'C1'!A179)</f>
        <v/>
      </c>
      <c r="B179" s="207" t="str">
        <f>IF(ISBLANK('C1'!B179),"",'C1'!B179)</f>
        <v/>
      </c>
      <c r="C179" s="340" t="str">
        <f>IF(ISBLANK('C1'!Q179),"",'C1'!Q179)</f>
        <v/>
      </c>
      <c r="D179" s="261"/>
      <c r="E179" s="262"/>
      <c r="F179" s="262"/>
      <c r="G179" s="262"/>
      <c r="H179" s="262"/>
      <c r="I179" s="262"/>
      <c r="J179" s="264"/>
      <c r="K179" s="633"/>
      <c r="L179" s="265"/>
      <c r="M179" s="263"/>
      <c r="N179" s="263"/>
      <c r="O179" s="263"/>
      <c r="P179" s="263"/>
      <c r="Q179" s="264"/>
      <c r="R179" s="262"/>
      <c r="S179" s="262"/>
      <c r="T179" s="262"/>
      <c r="U179" s="265"/>
      <c r="W179" s="216">
        <f t="shared" si="17"/>
        <v>0</v>
      </c>
      <c r="X179" s="212">
        <f t="shared" si="18"/>
        <v>0</v>
      </c>
      <c r="Y179" s="212">
        <f t="shared" si="19"/>
        <v>0</v>
      </c>
      <c r="Z179" s="217">
        <f t="shared" si="20"/>
        <v>0</v>
      </c>
      <c r="AB179" s="216">
        <f t="shared" si="21"/>
        <v>0</v>
      </c>
      <c r="AC179" s="212">
        <f t="shared" si="22"/>
        <v>0</v>
      </c>
      <c r="AD179" s="212">
        <f t="shared" si="23"/>
        <v>0</v>
      </c>
      <c r="AE179" s="217">
        <f t="shared" si="24"/>
        <v>0</v>
      </c>
    </row>
    <row r="180" spans="1:31" ht="15" customHeight="1" x14ac:dyDescent="0.25">
      <c r="A180" s="204" t="str">
        <f>IF(ISBLANK('C1'!A180),"",'C1'!A180)</f>
        <v/>
      </c>
      <c r="B180" s="207" t="str">
        <f>IF(ISBLANK('C1'!B180),"",'C1'!B180)</f>
        <v/>
      </c>
      <c r="C180" s="340" t="str">
        <f>IF(ISBLANK('C1'!Q180),"",'C1'!Q180)</f>
        <v/>
      </c>
      <c r="D180" s="261"/>
      <c r="E180" s="262"/>
      <c r="F180" s="262"/>
      <c r="G180" s="262"/>
      <c r="H180" s="262"/>
      <c r="I180" s="262"/>
      <c r="J180" s="264"/>
      <c r="K180" s="633"/>
      <c r="L180" s="265"/>
      <c r="M180" s="263"/>
      <c r="N180" s="263"/>
      <c r="O180" s="263"/>
      <c r="P180" s="263"/>
      <c r="Q180" s="264"/>
      <c r="R180" s="262"/>
      <c r="S180" s="262"/>
      <c r="T180" s="262"/>
      <c r="U180" s="265"/>
      <c r="W180" s="216">
        <f t="shared" si="17"/>
        <v>0</v>
      </c>
      <c r="X180" s="212">
        <f t="shared" si="18"/>
        <v>0</v>
      </c>
      <c r="Y180" s="212">
        <f t="shared" si="19"/>
        <v>0</v>
      </c>
      <c r="Z180" s="217">
        <f t="shared" si="20"/>
        <v>0</v>
      </c>
      <c r="AB180" s="216">
        <f t="shared" si="21"/>
        <v>0</v>
      </c>
      <c r="AC180" s="212">
        <f t="shared" si="22"/>
        <v>0</v>
      </c>
      <c r="AD180" s="212">
        <f t="shared" si="23"/>
        <v>0</v>
      </c>
      <c r="AE180" s="217">
        <f t="shared" si="24"/>
        <v>0</v>
      </c>
    </row>
    <row r="181" spans="1:31" ht="15" customHeight="1" x14ac:dyDescent="0.25">
      <c r="A181" s="204" t="str">
        <f>IF(ISBLANK('C1'!A181),"",'C1'!A181)</f>
        <v/>
      </c>
      <c r="B181" s="207" t="str">
        <f>IF(ISBLANK('C1'!B181),"",'C1'!B181)</f>
        <v/>
      </c>
      <c r="C181" s="340" t="str">
        <f>IF(ISBLANK('C1'!Q181),"",'C1'!Q181)</f>
        <v/>
      </c>
      <c r="D181" s="261"/>
      <c r="E181" s="262"/>
      <c r="F181" s="262"/>
      <c r="G181" s="262"/>
      <c r="H181" s="262"/>
      <c r="I181" s="262"/>
      <c r="J181" s="264"/>
      <c r="K181" s="633"/>
      <c r="L181" s="265"/>
      <c r="M181" s="263"/>
      <c r="N181" s="263"/>
      <c r="O181" s="263"/>
      <c r="P181" s="263"/>
      <c r="Q181" s="264"/>
      <c r="R181" s="262"/>
      <c r="S181" s="262"/>
      <c r="T181" s="262"/>
      <c r="U181" s="265"/>
      <c r="W181" s="216">
        <f t="shared" si="17"/>
        <v>0</v>
      </c>
      <c r="X181" s="212">
        <f t="shared" si="18"/>
        <v>0</v>
      </c>
      <c r="Y181" s="212">
        <f t="shared" si="19"/>
        <v>0</v>
      </c>
      <c r="Z181" s="217">
        <f t="shared" si="20"/>
        <v>0</v>
      </c>
      <c r="AB181" s="216">
        <f t="shared" si="21"/>
        <v>0</v>
      </c>
      <c r="AC181" s="212">
        <f t="shared" si="22"/>
        <v>0</v>
      </c>
      <c r="AD181" s="212">
        <f t="shared" si="23"/>
        <v>0</v>
      </c>
      <c r="AE181" s="217">
        <f t="shared" si="24"/>
        <v>0</v>
      </c>
    </row>
    <row r="182" spans="1:31" ht="15" customHeight="1" x14ac:dyDescent="0.25">
      <c r="A182" s="204" t="str">
        <f>IF(ISBLANK('C1'!A182),"",'C1'!A182)</f>
        <v/>
      </c>
      <c r="B182" s="207" t="str">
        <f>IF(ISBLANK('C1'!B182),"",'C1'!B182)</f>
        <v/>
      </c>
      <c r="C182" s="340" t="str">
        <f>IF(ISBLANK('C1'!Q182),"",'C1'!Q182)</f>
        <v/>
      </c>
      <c r="D182" s="261"/>
      <c r="E182" s="262"/>
      <c r="F182" s="262"/>
      <c r="G182" s="262"/>
      <c r="H182" s="262"/>
      <c r="I182" s="262"/>
      <c r="J182" s="264"/>
      <c r="K182" s="633"/>
      <c r="L182" s="265"/>
      <c r="M182" s="263"/>
      <c r="N182" s="263"/>
      <c r="O182" s="263"/>
      <c r="P182" s="263"/>
      <c r="Q182" s="264"/>
      <c r="R182" s="262"/>
      <c r="S182" s="262"/>
      <c r="T182" s="262"/>
      <c r="U182" s="265"/>
      <c r="W182" s="216">
        <f t="shared" si="17"/>
        <v>0</v>
      </c>
      <c r="X182" s="212">
        <f t="shared" si="18"/>
        <v>0</v>
      </c>
      <c r="Y182" s="212">
        <f t="shared" si="19"/>
        <v>0</v>
      </c>
      <c r="Z182" s="217">
        <f t="shared" si="20"/>
        <v>0</v>
      </c>
      <c r="AB182" s="216">
        <f t="shared" si="21"/>
        <v>0</v>
      </c>
      <c r="AC182" s="212">
        <f t="shared" si="22"/>
        <v>0</v>
      </c>
      <c r="AD182" s="212">
        <f t="shared" si="23"/>
        <v>0</v>
      </c>
      <c r="AE182" s="217">
        <f t="shared" si="24"/>
        <v>0</v>
      </c>
    </row>
    <row r="183" spans="1:31" ht="15" customHeight="1" x14ac:dyDescent="0.25">
      <c r="A183" s="204" t="str">
        <f>IF(ISBLANK('C1'!A183),"",'C1'!A183)</f>
        <v/>
      </c>
      <c r="B183" s="207" t="str">
        <f>IF(ISBLANK('C1'!B183),"",'C1'!B183)</f>
        <v/>
      </c>
      <c r="C183" s="340" t="str">
        <f>IF(ISBLANK('C1'!Q183),"",'C1'!Q183)</f>
        <v/>
      </c>
      <c r="D183" s="261"/>
      <c r="E183" s="262"/>
      <c r="F183" s="262"/>
      <c r="G183" s="262"/>
      <c r="H183" s="262"/>
      <c r="I183" s="262"/>
      <c r="J183" s="264"/>
      <c r="K183" s="633"/>
      <c r="L183" s="265"/>
      <c r="M183" s="263"/>
      <c r="N183" s="263"/>
      <c r="O183" s="263"/>
      <c r="P183" s="263"/>
      <c r="Q183" s="264"/>
      <c r="R183" s="262"/>
      <c r="S183" s="262"/>
      <c r="T183" s="262"/>
      <c r="U183" s="265"/>
      <c r="W183" s="216">
        <f t="shared" si="17"/>
        <v>0</v>
      </c>
      <c r="X183" s="212">
        <f t="shared" si="18"/>
        <v>0</v>
      </c>
      <c r="Y183" s="212">
        <f t="shared" si="19"/>
        <v>0</v>
      </c>
      <c r="Z183" s="217">
        <f t="shared" si="20"/>
        <v>0</v>
      </c>
      <c r="AB183" s="216">
        <f t="shared" si="21"/>
        <v>0</v>
      </c>
      <c r="AC183" s="212">
        <f t="shared" si="22"/>
        <v>0</v>
      </c>
      <c r="AD183" s="212">
        <f t="shared" si="23"/>
        <v>0</v>
      </c>
      <c r="AE183" s="217">
        <f t="shared" si="24"/>
        <v>0</v>
      </c>
    </row>
    <row r="184" spans="1:31" ht="15" customHeight="1" x14ac:dyDescent="0.25">
      <c r="A184" s="204" t="str">
        <f>IF(ISBLANK('C1'!A184),"",'C1'!A184)</f>
        <v/>
      </c>
      <c r="B184" s="207" t="str">
        <f>IF(ISBLANK('C1'!B184),"",'C1'!B184)</f>
        <v/>
      </c>
      <c r="C184" s="340" t="str">
        <f>IF(ISBLANK('C1'!Q184),"",'C1'!Q184)</f>
        <v/>
      </c>
      <c r="D184" s="261"/>
      <c r="E184" s="262"/>
      <c r="F184" s="262"/>
      <c r="G184" s="262"/>
      <c r="H184" s="262"/>
      <c r="I184" s="262"/>
      <c r="J184" s="264"/>
      <c r="K184" s="633"/>
      <c r="L184" s="265"/>
      <c r="M184" s="263"/>
      <c r="N184" s="263"/>
      <c r="O184" s="263"/>
      <c r="P184" s="263"/>
      <c r="Q184" s="264"/>
      <c r="R184" s="262"/>
      <c r="S184" s="262"/>
      <c r="T184" s="262"/>
      <c r="U184" s="265"/>
      <c r="W184" s="216">
        <f t="shared" si="17"/>
        <v>0</v>
      </c>
      <c r="X184" s="212">
        <f t="shared" si="18"/>
        <v>0</v>
      </c>
      <c r="Y184" s="212">
        <f t="shared" si="19"/>
        <v>0</v>
      </c>
      <c r="Z184" s="217">
        <f t="shared" si="20"/>
        <v>0</v>
      </c>
      <c r="AB184" s="216">
        <f t="shared" si="21"/>
        <v>0</v>
      </c>
      <c r="AC184" s="212">
        <f t="shared" si="22"/>
        <v>0</v>
      </c>
      <c r="AD184" s="212">
        <f t="shared" si="23"/>
        <v>0</v>
      </c>
      <c r="AE184" s="217">
        <f t="shared" si="24"/>
        <v>0</v>
      </c>
    </row>
    <row r="185" spans="1:31" ht="15" customHeight="1" x14ac:dyDescent="0.25">
      <c r="A185" s="204" t="str">
        <f>IF(ISBLANK('C1'!A185),"",'C1'!A185)</f>
        <v/>
      </c>
      <c r="B185" s="207" t="str">
        <f>IF(ISBLANK('C1'!B185),"",'C1'!B185)</f>
        <v/>
      </c>
      <c r="C185" s="340" t="str">
        <f>IF(ISBLANK('C1'!Q185),"",'C1'!Q185)</f>
        <v/>
      </c>
      <c r="D185" s="261"/>
      <c r="E185" s="262"/>
      <c r="F185" s="262"/>
      <c r="G185" s="262"/>
      <c r="H185" s="262"/>
      <c r="I185" s="262"/>
      <c r="J185" s="264"/>
      <c r="K185" s="633"/>
      <c r="L185" s="265"/>
      <c r="M185" s="263"/>
      <c r="N185" s="263"/>
      <c r="O185" s="263"/>
      <c r="P185" s="263"/>
      <c r="Q185" s="264"/>
      <c r="R185" s="262"/>
      <c r="S185" s="262"/>
      <c r="T185" s="262"/>
      <c r="U185" s="265"/>
      <c r="W185" s="216">
        <f t="shared" si="17"/>
        <v>0</v>
      </c>
      <c r="X185" s="212">
        <f t="shared" si="18"/>
        <v>0</v>
      </c>
      <c r="Y185" s="212">
        <f t="shared" si="19"/>
        <v>0</v>
      </c>
      <c r="Z185" s="217">
        <f t="shared" si="20"/>
        <v>0</v>
      </c>
      <c r="AB185" s="216">
        <f t="shared" si="21"/>
        <v>0</v>
      </c>
      <c r="AC185" s="212">
        <f t="shared" si="22"/>
        <v>0</v>
      </c>
      <c r="AD185" s="212">
        <f t="shared" si="23"/>
        <v>0</v>
      </c>
      <c r="AE185" s="217">
        <f t="shared" si="24"/>
        <v>0</v>
      </c>
    </row>
    <row r="186" spans="1:31" ht="15" customHeight="1" x14ac:dyDescent="0.25">
      <c r="A186" s="204" t="str">
        <f>IF(ISBLANK('C1'!A186),"",'C1'!A186)</f>
        <v/>
      </c>
      <c r="B186" s="207" t="str">
        <f>IF(ISBLANK('C1'!B186),"",'C1'!B186)</f>
        <v/>
      </c>
      <c r="C186" s="340" t="str">
        <f>IF(ISBLANK('C1'!Q186),"",'C1'!Q186)</f>
        <v/>
      </c>
      <c r="D186" s="261"/>
      <c r="E186" s="262"/>
      <c r="F186" s="262"/>
      <c r="G186" s="262"/>
      <c r="H186" s="262"/>
      <c r="I186" s="262"/>
      <c r="J186" s="264"/>
      <c r="K186" s="633"/>
      <c r="L186" s="265"/>
      <c r="M186" s="263"/>
      <c r="N186" s="263"/>
      <c r="O186" s="263"/>
      <c r="P186" s="263"/>
      <c r="Q186" s="264"/>
      <c r="R186" s="262"/>
      <c r="S186" s="262"/>
      <c r="T186" s="262"/>
      <c r="U186" s="265"/>
      <c r="W186" s="216">
        <f t="shared" si="17"/>
        <v>0</v>
      </c>
      <c r="X186" s="212">
        <f t="shared" si="18"/>
        <v>0</v>
      </c>
      <c r="Y186" s="212">
        <f t="shared" si="19"/>
        <v>0</v>
      </c>
      <c r="Z186" s="217">
        <f t="shared" si="20"/>
        <v>0</v>
      </c>
      <c r="AB186" s="216">
        <f t="shared" si="21"/>
        <v>0</v>
      </c>
      <c r="AC186" s="212">
        <f t="shared" si="22"/>
        <v>0</v>
      </c>
      <c r="AD186" s="212">
        <f t="shared" si="23"/>
        <v>0</v>
      </c>
      <c r="AE186" s="217">
        <f t="shared" si="24"/>
        <v>0</v>
      </c>
    </row>
    <row r="187" spans="1:31" ht="15" customHeight="1" x14ac:dyDescent="0.25">
      <c r="A187" s="204" t="str">
        <f>IF(ISBLANK('C1'!A187),"",'C1'!A187)</f>
        <v/>
      </c>
      <c r="B187" s="207" t="str">
        <f>IF(ISBLANK('C1'!B187),"",'C1'!B187)</f>
        <v/>
      </c>
      <c r="C187" s="340" t="str">
        <f>IF(ISBLANK('C1'!Q187),"",'C1'!Q187)</f>
        <v/>
      </c>
      <c r="D187" s="261"/>
      <c r="E187" s="262"/>
      <c r="F187" s="262"/>
      <c r="G187" s="262"/>
      <c r="H187" s="262"/>
      <c r="I187" s="262"/>
      <c r="J187" s="264"/>
      <c r="K187" s="633"/>
      <c r="L187" s="265"/>
      <c r="M187" s="263"/>
      <c r="N187" s="263"/>
      <c r="O187" s="263"/>
      <c r="P187" s="263"/>
      <c r="Q187" s="264"/>
      <c r="R187" s="262"/>
      <c r="S187" s="262"/>
      <c r="T187" s="262"/>
      <c r="U187" s="265"/>
      <c r="W187" s="216">
        <f t="shared" si="17"/>
        <v>0</v>
      </c>
      <c r="X187" s="212">
        <f t="shared" si="18"/>
        <v>0</v>
      </c>
      <c r="Y187" s="212">
        <f t="shared" si="19"/>
        <v>0</v>
      </c>
      <c r="Z187" s="217">
        <f t="shared" si="20"/>
        <v>0</v>
      </c>
      <c r="AB187" s="216">
        <f t="shared" si="21"/>
        <v>0</v>
      </c>
      <c r="AC187" s="212">
        <f t="shared" si="22"/>
        <v>0</v>
      </c>
      <c r="AD187" s="212">
        <f t="shared" si="23"/>
        <v>0</v>
      </c>
      <c r="AE187" s="217">
        <f t="shared" si="24"/>
        <v>0</v>
      </c>
    </row>
    <row r="188" spans="1:31" ht="15" customHeight="1" x14ac:dyDescent="0.25">
      <c r="A188" s="204" t="str">
        <f>IF(ISBLANK('C1'!A188),"",'C1'!A188)</f>
        <v/>
      </c>
      <c r="B188" s="207" t="str">
        <f>IF(ISBLANK('C1'!B188),"",'C1'!B188)</f>
        <v/>
      </c>
      <c r="C188" s="340" t="str">
        <f>IF(ISBLANK('C1'!Q188),"",'C1'!Q188)</f>
        <v/>
      </c>
      <c r="D188" s="261"/>
      <c r="E188" s="262"/>
      <c r="F188" s="262"/>
      <c r="G188" s="262"/>
      <c r="H188" s="262"/>
      <c r="I188" s="262"/>
      <c r="J188" s="264"/>
      <c r="K188" s="633"/>
      <c r="L188" s="265"/>
      <c r="M188" s="263"/>
      <c r="N188" s="263"/>
      <c r="O188" s="263"/>
      <c r="P188" s="263"/>
      <c r="Q188" s="264"/>
      <c r="R188" s="262"/>
      <c r="S188" s="262"/>
      <c r="T188" s="262"/>
      <c r="U188" s="265"/>
      <c r="W188" s="216">
        <f t="shared" si="17"/>
        <v>0</v>
      </c>
      <c r="X188" s="212">
        <f t="shared" si="18"/>
        <v>0</v>
      </c>
      <c r="Y188" s="212">
        <f t="shared" si="19"/>
        <v>0</v>
      </c>
      <c r="Z188" s="217">
        <f t="shared" si="20"/>
        <v>0</v>
      </c>
      <c r="AB188" s="216">
        <f t="shared" si="21"/>
        <v>0</v>
      </c>
      <c r="AC188" s="212">
        <f t="shared" si="22"/>
        <v>0</v>
      </c>
      <c r="AD188" s="212">
        <f t="shared" si="23"/>
        <v>0</v>
      </c>
      <c r="AE188" s="217">
        <f t="shared" si="24"/>
        <v>0</v>
      </c>
    </row>
    <row r="189" spans="1:31" ht="15" customHeight="1" x14ac:dyDescent="0.25">
      <c r="A189" s="204" t="str">
        <f>IF(ISBLANK('C1'!A189),"",'C1'!A189)</f>
        <v/>
      </c>
      <c r="B189" s="207" t="str">
        <f>IF(ISBLANK('C1'!B189),"",'C1'!B189)</f>
        <v/>
      </c>
      <c r="C189" s="340" t="str">
        <f>IF(ISBLANK('C1'!Q189),"",'C1'!Q189)</f>
        <v/>
      </c>
      <c r="D189" s="261"/>
      <c r="E189" s="262"/>
      <c r="F189" s="262"/>
      <c r="G189" s="262"/>
      <c r="H189" s="262"/>
      <c r="I189" s="262"/>
      <c r="J189" s="264"/>
      <c r="K189" s="633"/>
      <c r="L189" s="265"/>
      <c r="M189" s="263"/>
      <c r="N189" s="263"/>
      <c r="O189" s="263"/>
      <c r="P189" s="263"/>
      <c r="Q189" s="264"/>
      <c r="R189" s="262"/>
      <c r="S189" s="262"/>
      <c r="T189" s="262"/>
      <c r="U189" s="265"/>
      <c r="W189" s="216">
        <f t="shared" si="17"/>
        <v>0</v>
      </c>
      <c r="X189" s="212">
        <f t="shared" si="18"/>
        <v>0</v>
      </c>
      <c r="Y189" s="212">
        <f t="shared" si="19"/>
        <v>0</v>
      </c>
      <c r="Z189" s="217">
        <f t="shared" si="20"/>
        <v>0</v>
      </c>
      <c r="AB189" s="216">
        <f t="shared" si="21"/>
        <v>0</v>
      </c>
      <c r="AC189" s="212">
        <f t="shared" si="22"/>
        <v>0</v>
      </c>
      <c r="AD189" s="212">
        <f t="shared" si="23"/>
        <v>0</v>
      </c>
      <c r="AE189" s="217">
        <f t="shared" si="24"/>
        <v>0</v>
      </c>
    </row>
    <row r="190" spans="1:31" ht="15" customHeight="1" x14ac:dyDescent="0.25">
      <c r="A190" s="204" t="str">
        <f>IF(ISBLANK('C1'!A190),"",'C1'!A190)</f>
        <v/>
      </c>
      <c r="B190" s="207" t="str">
        <f>IF(ISBLANK('C1'!B190),"",'C1'!B190)</f>
        <v/>
      </c>
      <c r="C190" s="340" t="str">
        <f>IF(ISBLANK('C1'!Q190),"",'C1'!Q190)</f>
        <v/>
      </c>
      <c r="D190" s="261"/>
      <c r="E190" s="262"/>
      <c r="F190" s="262"/>
      <c r="G190" s="262"/>
      <c r="H190" s="262"/>
      <c r="I190" s="262"/>
      <c r="J190" s="264"/>
      <c r="K190" s="633"/>
      <c r="L190" s="265"/>
      <c r="M190" s="263"/>
      <c r="N190" s="263"/>
      <c r="O190" s="263"/>
      <c r="P190" s="263"/>
      <c r="Q190" s="264"/>
      <c r="R190" s="262"/>
      <c r="S190" s="262"/>
      <c r="T190" s="262"/>
      <c r="U190" s="265"/>
      <c r="W190" s="216">
        <f t="shared" si="17"/>
        <v>0</v>
      </c>
      <c r="X190" s="212">
        <f t="shared" si="18"/>
        <v>0</v>
      </c>
      <c r="Y190" s="212">
        <f t="shared" si="19"/>
        <v>0</v>
      </c>
      <c r="Z190" s="217">
        <f t="shared" si="20"/>
        <v>0</v>
      </c>
      <c r="AB190" s="216">
        <f t="shared" si="21"/>
        <v>0</v>
      </c>
      <c r="AC190" s="212">
        <f t="shared" si="22"/>
        <v>0</v>
      </c>
      <c r="AD190" s="212">
        <f t="shared" si="23"/>
        <v>0</v>
      </c>
      <c r="AE190" s="217">
        <f t="shared" si="24"/>
        <v>0</v>
      </c>
    </row>
    <row r="191" spans="1:31" ht="15" customHeight="1" x14ac:dyDescent="0.25">
      <c r="A191" s="204" t="str">
        <f>IF(ISBLANK('C1'!A191),"",'C1'!A191)</f>
        <v/>
      </c>
      <c r="B191" s="207" t="str">
        <f>IF(ISBLANK('C1'!B191),"",'C1'!B191)</f>
        <v/>
      </c>
      <c r="C191" s="340" t="str">
        <f>IF(ISBLANK('C1'!Q191),"",'C1'!Q191)</f>
        <v/>
      </c>
      <c r="D191" s="261"/>
      <c r="E191" s="262"/>
      <c r="F191" s="262"/>
      <c r="G191" s="262"/>
      <c r="H191" s="262"/>
      <c r="I191" s="262"/>
      <c r="J191" s="264"/>
      <c r="K191" s="633"/>
      <c r="L191" s="265"/>
      <c r="M191" s="263"/>
      <c r="N191" s="263"/>
      <c r="O191" s="263"/>
      <c r="P191" s="263"/>
      <c r="Q191" s="264"/>
      <c r="R191" s="262"/>
      <c r="S191" s="262"/>
      <c r="T191" s="262"/>
      <c r="U191" s="265"/>
      <c r="W191" s="216">
        <f t="shared" si="17"/>
        <v>0</v>
      </c>
      <c r="X191" s="212">
        <f t="shared" si="18"/>
        <v>0</v>
      </c>
      <c r="Y191" s="212">
        <f t="shared" si="19"/>
        <v>0</v>
      </c>
      <c r="Z191" s="217">
        <f t="shared" si="20"/>
        <v>0</v>
      </c>
      <c r="AB191" s="216">
        <f t="shared" si="21"/>
        <v>0</v>
      </c>
      <c r="AC191" s="212">
        <f t="shared" si="22"/>
        <v>0</v>
      </c>
      <c r="AD191" s="212">
        <f t="shared" si="23"/>
        <v>0</v>
      </c>
      <c r="AE191" s="217">
        <f t="shared" si="24"/>
        <v>0</v>
      </c>
    </row>
    <row r="192" spans="1:31" ht="15" customHeight="1" x14ac:dyDescent="0.25">
      <c r="A192" s="204" t="str">
        <f>IF(ISBLANK('C1'!A192),"",'C1'!A192)</f>
        <v/>
      </c>
      <c r="B192" s="207" t="str">
        <f>IF(ISBLANK('C1'!B192),"",'C1'!B192)</f>
        <v/>
      </c>
      <c r="C192" s="340" t="str">
        <f>IF(ISBLANK('C1'!Q192),"",'C1'!Q192)</f>
        <v/>
      </c>
      <c r="D192" s="261"/>
      <c r="E192" s="262"/>
      <c r="F192" s="262"/>
      <c r="G192" s="262"/>
      <c r="H192" s="262"/>
      <c r="I192" s="262"/>
      <c r="J192" s="264"/>
      <c r="K192" s="633"/>
      <c r="L192" s="265"/>
      <c r="M192" s="263"/>
      <c r="N192" s="263"/>
      <c r="O192" s="263"/>
      <c r="P192" s="263"/>
      <c r="Q192" s="264"/>
      <c r="R192" s="262"/>
      <c r="S192" s="262"/>
      <c r="T192" s="262"/>
      <c r="U192" s="265"/>
      <c r="W192" s="216">
        <f t="shared" si="17"/>
        <v>0</v>
      </c>
      <c r="X192" s="212">
        <f t="shared" si="18"/>
        <v>0</v>
      </c>
      <c r="Y192" s="212">
        <f t="shared" si="19"/>
        <v>0</v>
      </c>
      <c r="Z192" s="217">
        <f t="shared" si="20"/>
        <v>0</v>
      </c>
      <c r="AB192" s="216">
        <f t="shared" si="21"/>
        <v>0</v>
      </c>
      <c r="AC192" s="212">
        <f t="shared" si="22"/>
        <v>0</v>
      </c>
      <c r="AD192" s="212">
        <f t="shared" si="23"/>
        <v>0</v>
      </c>
      <c r="AE192" s="217">
        <f t="shared" si="24"/>
        <v>0</v>
      </c>
    </row>
    <row r="193" spans="1:31" ht="15" customHeight="1" x14ac:dyDescent="0.25">
      <c r="A193" s="204" t="str">
        <f>IF(ISBLANK('C1'!A193),"",'C1'!A193)</f>
        <v/>
      </c>
      <c r="B193" s="207" t="str">
        <f>IF(ISBLANK('C1'!B193),"",'C1'!B193)</f>
        <v/>
      </c>
      <c r="C193" s="340" t="str">
        <f>IF(ISBLANK('C1'!Q193),"",'C1'!Q193)</f>
        <v/>
      </c>
      <c r="D193" s="261"/>
      <c r="E193" s="262"/>
      <c r="F193" s="262"/>
      <c r="G193" s="262"/>
      <c r="H193" s="262"/>
      <c r="I193" s="262"/>
      <c r="J193" s="264"/>
      <c r="K193" s="633"/>
      <c r="L193" s="265"/>
      <c r="M193" s="263"/>
      <c r="N193" s="263"/>
      <c r="O193" s="263"/>
      <c r="P193" s="263"/>
      <c r="Q193" s="264"/>
      <c r="R193" s="262"/>
      <c r="S193" s="262"/>
      <c r="T193" s="262"/>
      <c r="U193" s="265"/>
      <c r="W193" s="216">
        <f t="shared" si="17"/>
        <v>0</v>
      </c>
      <c r="X193" s="212">
        <f t="shared" si="18"/>
        <v>0</v>
      </c>
      <c r="Y193" s="212">
        <f t="shared" si="19"/>
        <v>0</v>
      </c>
      <c r="Z193" s="217">
        <f t="shared" si="20"/>
        <v>0</v>
      </c>
      <c r="AB193" s="216">
        <f t="shared" si="21"/>
        <v>0</v>
      </c>
      <c r="AC193" s="212">
        <f t="shared" si="22"/>
        <v>0</v>
      </c>
      <c r="AD193" s="212">
        <f t="shared" si="23"/>
        <v>0</v>
      </c>
      <c r="AE193" s="217">
        <f t="shared" si="24"/>
        <v>0</v>
      </c>
    </row>
    <row r="194" spans="1:31" ht="15" customHeight="1" x14ac:dyDescent="0.25">
      <c r="A194" s="204" t="str">
        <f>IF(ISBLANK('C1'!A194),"",'C1'!A194)</f>
        <v/>
      </c>
      <c r="B194" s="207" t="str">
        <f>IF(ISBLANK('C1'!B194),"",'C1'!B194)</f>
        <v/>
      </c>
      <c r="C194" s="340" t="str">
        <f>IF(ISBLANK('C1'!Q194),"",'C1'!Q194)</f>
        <v/>
      </c>
      <c r="D194" s="261"/>
      <c r="E194" s="262"/>
      <c r="F194" s="262"/>
      <c r="G194" s="262"/>
      <c r="H194" s="262"/>
      <c r="I194" s="262"/>
      <c r="J194" s="264"/>
      <c r="K194" s="633"/>
      <c r="L194" s="265"/>
      <c r="M194" s="263"/>
      <c r="N194" s="263"/>
      <c r="O194" s="263"/>
      <c r="P194" s="263"/>
      <c r="Q194" s="264"/>
      <c r="R194" s="262"/>
      <c r="S194" s="262"/>
      <c r="T194" s="262"/>
      <c r="U194" s="265"/>
      <c r="W194" s="216">
        <f t="shared" si="17"/>
        <v>0</v>
      </c>
      <c r="X194" s="212">
        <f t="shared" si="18"/>
        <v>0</v>
      </c>
      <c r="Y194" s="212">
        <f t="shared" si="19"/>
        <v>0</v>
      </c>
      <c r="Z194" s="217">
        <f t="shared" si="20"/>
        <v>0</v>
      </c>
      <c r="AB194" s="216">
        <f t="shared" si="21"/>
        <v>0</v>
      </c>
      <c r="AC194" s="212">
        <f t="shared" si="22"/>
        <v>0</v>
      </c>
      <c r="AD194" s="212">
        <f t="shared" si="23"/>
        <v>0</v>
      </c>
      <c r="AE194" s="217">
        <f t="shared" si="24"/>
        <v>0</v>
      </c>
    </row>
    <row r="195" spans="1:31" ht="15" customHeight="1" x14ac:dyDescent="0.25">
      <c r="A195" s="204" t="str">
        <f>IF(ISBLANK('C1'!A195),"",'C1'!A195)</f>
        <v/>
      </c>
      <c r="B195" s="207" t="str">
        <f>IF(ISBLANK('C1'!B195),"",'C1'!B195)</f>
        <v/>
      </c>
      <c r="C195" s="340" t="str">
        <f>IF(ISBLANK('C1'!Q195),"",'C1'!Q195)</f>
        <v/>
      </c>
      <c r="D195" s="261"/>
      <c r="E195" s="262"/>
      <c r="F195" s="262"/>
      <c r="G195" s="262"/>
      <c r="H195" s="262"/>
      <c r="I195" s="262"/>
      <c r="J195" s="264"/>
      <c r="K195" s="633"/>
      <c r="L195" s="265"/>
      <c r="M195" s="263"/>
      <c r="N195" s="263"/>
      <c r="O195" s="263"/>
      <c r="P195" s="263"/>
      <c r="Q195" s="264"/>
      <c r="R195" s="262"/>
      <c r="S195" s="262"/>
      <c r="T195" s="262"/>
      <c r="U195" s="265"/>
      <c r="W195" s="216">
        <f t="shared" si="17"/>
        <v>0</v>
      </c>
      <c r="X195" s="212">
        <f t="shared" si="18"/>
        <v>0</v>
      </c>
      <c r="Y195" s="212">
        <f t="shared" si="19"/>
        <v>0</v>
      </c>
      <c r="Z195" s="217">
        <f t="shared" si="20"/>
        <v>0</v>
      </c>
      <c r="AB195" s="216">
        <f t="shared" si="21"/>
        <v>0</v>
      </c>
      <c r="AC195" s="212">
        <f t="shared" si="22"/>
        <v>0</v>
      </c>
      <c r="AD195" s="212">
        <f t="shared" si="23"/>
        <v>0</v>
      </c>
      <c r="AE195" s="217">
        <f t="shared" si="24"/>
        <v>0</v>
      </c>
    </row>
    <row r="196" spans="1:31" ht="15" customHeight="1" thickBot="1" x14ac:dyDescent="0.3">
      <c r="A196" s="205" t="str">
        <f>IF(ISBLANK('C1'!A196),"",'C1'!A196)</f>
        <v/>
      </c>
      <c r="B196" s="208" t="str">
        <f>IF(ISBLANK('C1'!B196),"",'C1'!B196)</f>
        <v/>
      </c>
      <c r="C196" s="341" t="str">
        <f>IF(ISBLANK('C1'!Q196),"",'C1'!Q196)</f>
        <v/>
      </c>
      <c r="D196" s="267"/>
      <c r="E196" s="268"/>
      <c r="F196" s="268"/>
      <c r="G196" s="268"/>
      <c r="H196" s="268"/>
      <c r="I196" s="268"/>
      <c r="J196" s="270"/>
      <c r="K196" s="634"/>
      <c r="L196" s="271"/>
      <c r="M196" s="269"/>
      <c r="N196" s="269"/>
      <c r="O196" s="269"/>
      <c r="P196" s="269"/>
      <c r="Q196" s="270"/>
      <c r="R196" s="268"/>
      <c r="S196" s="268"/>
      <c r="T196" s="268"/>
      <c r="U196" s="271"/>
      <c r="W196" s="218">
        <f t="shared" si="17"/>
        <v>0</v>
      </c>
      <c r="X196" s="219">
        <f t="shared" si="18"/>
        <v>0</v>
      </c>
      <c r="Y196" s="219">
        <f t="shared" si="19"/>
        <v>0</v>
      </c>
      <c r="Z196" s="220">
        <f t="shared" si="20"/>
        <v>0</v>
      </c>
      <c r="AB196" s="218">
        <f t="shared" si="21"/>
        <v>0</v>
      </c>
      <c r="AC196" s="219">
        <f t="shared" si="22"/>
        <v>0</v>
      </c>
      <c r="AD196" s="219">
        <f t="shared" si="23"/>
        <v>0</v>
      </c>
      <c r="AE196" s="220">
        <f t="shared" si="24"/>
        <v>0</v>
      </c>
    </row>
  </sheetData>
  <sheetProtection algorithmName="SHA-512" hashValue="JhlOncIST2CU1hS1x0O/NjlC8B3/Jxv1NuEI+Ud7EnBrcLtfUm0MPtIHcFUDAaX3TdfRkJXXGGOf9KdYvNsjVA==" saltValue="K2VCNmPLn+0WlbXKnrAPXg==" spinCount="100000" sheet="1" objects="1" scenarios="1"/>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13" priority="4">
      <formula>IF($AB17=0,FALSE,TRUE)</formula>
    </cfRule>
  </conditionalFormatting>
  <conditionalFormatting sqref="J17:L196">
    <cfRule type="expression" dxfId="12" priority="3">
      <formula>IF($AC17=0,FALSE,TRUE)</formula>
    </cfRule>
  </conditionalFormatting>
  <conditionalFormatting sqref="M17:P196">
    <cfRule type="expression" dxfId="11" priority="2">
      <formula>IF($AD17=0,FALSE,TRUE)</formula>
    </cfRule>
  </conditionalFormatting>
  <conditionalFormatting sqref="Q17:U196">
    <cfRule type="expression" dxfId="10"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200-000000000000}">
      <formula1>0</formula1>
    </dataValidation>
  </dataValidations>
  <pageMargins left="0.7" right="0.7" top="0.75" bottom="0.75" header="0.3" footer="0.3"/>
  <pageSetup paperSize="5" scale="6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20"/>
  <sheetViews>
    <sheetView zoomScaleNormal="100" workbookViewId="0"/>
  </sheetViews>
  <sheetFormatPr defaultColWidth="9.140625" defaultRowHeight="15" x14ac:dyDescent="0.25"/>
  <cols>
    <col min="1" max="1" width="45.7109375" style="530" customWidth="1"/>
    <col min="2" max="7" width="15.7109375" style="530" customWidth="1"/>
    <col min="8" max="16384" width="9.140625" style="530"/>
  </cols>
  <sheetData>
    <row r="1" spans="1:8" s="531" customFormat="1" ht="14.45" customHeight="1" x14ac:dyDescent="0.25"/>
    <row r="2" spans="1:8" s="531" customFormat="1" ht="14.45" customHeight="1" x14ac:dyDescent="0.25"/>
    <row r="3" spans="1:8" s="531" customFormat="1" ht="14.45" customHeight="1" x14ac:dyDescent="0.25"/>
    <row r="4" spans="1:8" s="531" customFormat="1" ht="14.45" customHeight="1" x14ac:dyDescent="0.25"/>
    <row r="5" spans="1:8" s="531" customFormat="1" ht="14.45" customHeight="1" x14ac:dyDescent="0.25"/>
    <row r="6" spans="1:8" s="531" customFormat="1" ht="14.45" customHeight="1" x14ac:dyDescent="0.25"/>
    <row r="7" spans="1:8" s="531" customFormat="1" ht="14.45" hidden="1" customHeight="1" x14ac:dyDescent="0.25"/>
    <row r="8" spans="1:8" s="531" customFormat="1" ht="14.45" hidden="1" customHeight="1" x14ac:dyDescent="0.25"/>
    <row r="9" spans="1:8" ht="18.75" x14ac:dyDescent="0.3">
      <c r="A9" s="525" t="s">
        <v>477</v>
      </c>
      <c r="B9" s="525"/>
      <c r="C9" s="525"/>
      <c r="D9" s="525"/>
      <c r="E9" s="525"/>
      <c r="F9" s="525"/>
      <c r="G9" s="525"/>
      <c r="H9" s="701"/>
    </row>
    <row r="10" spans="1:8" ht="18.75" x14ac:dyDescent="0.3">
      <c r="A10" s="525" t="s">
        <v>670</v>
      </c>
      <c r="B10" s="525"/>
      <c r="C10" s="525"/>
      <c r="D10" s="525"/>
      <c r="E10" s="525"/>
      <c r="F10" s="525"/>
      <c r="G10" s="525"/>
      <c r="H10" s="701"/>
    </row>
    <row r="11" spans="1:8" x14ac:dyDescent="0.25">
      <c r="A11" s="532"/>
      <c r="B11" s="532"/>
      <c r="C11" s="532"/>
      <c r="D11" s="532"/>
      <c r="E11" s="532"/>
      <c r="F11" s="532"/>
      <c r="G11" s="532"/>
      <c r="H11" s="701"/>
    </row>
    <row r="12" spans="1:8" ht="18.75" x14ac:dyDescent="0.3">
      <c r="A12" s="619" t="s">
        <v>544</v>
      </c>
      <c r="B12" s="619"/>
      <c r="C12" s="619"/>
      <c r="D12" s="619"/>
      <c r="E12" s="619"/>
      <c r="F12" s="619"/>
      <c r="G12" s="619"/>
      <c r="H12" s="701"/>
    </row>
    <row r="13" spans="1:8" ht="15.75" thickBot="1" x14ac:dyDescent="0.3">
      <c r="A13" s="533" t="s">
        <v>553</v>
      </c>
      <c r="B13" s="533"/>
      <c r="C13" s="533"/>
      <c r="D13" s="533"/>
      <c r="E13" s="533"/>
      <c r="F13" s="533"/>
      <c r="G13" s="533"/>
      <c r="H13" s="701"/>
    </row>
    <row r="14" spans="1:8" ht="15.75" thickBot="1" x14ac:dyDescent="0.3">
      <c r="A14" s="533"/>
      <c r="B14" s="978"/>
      <c r="C14" s="979"/>
      <c r="D14" s="980"/>
      <c r="E14" s="533"/>
      <c r="F14" s="533"/>
      <c r="G14" s="533"/>
      <c r="H14" s="701"/>
    </row>
    <row r="15" spans="1:8" x14ac:dyDescent="0.25">
      <c r="A15" s="532"/>
      <c r="B15" s="532"/>
      <c r="C15" s="532"/>
      <c r="D15" s="532"/>
      <c r="E15" s="532"/>
      <c r="F15" s="532"/>
      <c r="G15" s="532"/>
      <c r="H15" s="701"/>
    </row>
    <row r="16" spans="1:8" ht="18.75" x14ac:dyDescent="0.3">
      <c r="A16" s="778" t="s">
        <v>634</v>
      </c>
      <c r="B16" s="778"/>
      <c r="C16" s="778"/>
      <c r="D16" s="778"/>
      <c r="E16" s="778"/>
      <c r="F16" s="778"/>
      <c r="G16" s="778"/>
      <c r="H16" s="701"/>
    </row>
    <row r="17" spans="1:8" x14ac:dyDescent="0.25">
      <c r="A17" s="533" t="s">
        <v>769</v>
      </c>
      <c r="B17" s="533"/>
      <c r="C17" s="533"/>
      <c r="D17" s="533"/>
      <c r="E17" s="533"/>
      <c r="F17" s="533"/>
      <c r="G17" s="533"/>
      <c r="H17" s="701"/>
    </row>
    <row r="18" spans="1:8" ht="15.75" thickBot="1" x14ac:dyDescent="0.3">
      <c r="A18" s="533"/>
      <c r="B18" s="701"/>
      <c r="C18" s="701"/>
      <c r="D18" s="701"/>
      <c r="E18" s="533"/>
      <c r="F18" s="533"/>
      <c r="G18" s="533"/>
      <c r="H18" s="701"/>
    </row>
    <row r="19" spans="1:8" ht="15.75" thickBot="1" x14ac:dyDescent="0.3">
      <c r="A19" s="701" t="s">
        <v>633</v>
      </c>
      <c r="B19" s="580"/>
      <c r="C19" s="701"/>
      <c r="D19" s="701"/>
      <c r="E19" s="533"/>
      <c r="F19" s="533"/>
      <c r="G19" s="533"/>
      <c r="H19" s="701"/>
    </row>
    <row r="20" spans="1:8" ht="15.75" thickBot="1" x14ac:dyDescent="0.3">
      <c r="A20" s="701" t="s">
        <v>628</v>
      </c>
      <c r="B20" s="580"/>
      <c r="C20" s="701"/>
      <c r="D20" s="701"/>
      <c r="E20" s="533"/>
      <c r="F20" s="533"/>
      <c r="G20" s="533"/>
      <c r="H20" s="701"/>
    </row>
    <row r="21" spans="1:8" ht="15.75" thickBot="1" x14ac:dyDescent="0.3">
      <c r="A21" s="701" t="s">
        <v>629</v>
      </c>
      <c r="B21" s="580"/>
      <c r="C21" s="701"/>
      <c r="D21" s="701"/>
      <c r="E21" s="533"/>
      <c r="F21" s="533"/>
      <c r="G21" s="533"/>
      <c r="H21" s="701"/>
    </row>
    <row r="22" spans="1:8" ht="15.75" thickBot="1" x14ac:dyDescent="0.3">
      <c r="A22" s="701" t="s">
        <v>630</v>
      </c>
      <c r="B22" s="580"/>
      <c r="C22" s="701"/>
      <c r="D22" s="701"/>
      <c r="E22" s="533"/>
      <c r="F22" s="533"/>
      <c r="G22" s="533"/>
      <c r="H22" s="701"/>
    </row>
    <row r="23" spans="1:8" ht="15.75" thickBot="1" x14ac:dyDescent="0.3">
      <c r="A23" s="701" t="s">
        <v>631</v>
      </c>
      <c r="B23" s="580"/>
      <c r="C23" s="701"/>
      <c r="D23" s="701"/>
      <c r="E23" s="533"/>
      <c r="F23" s="533"/>
      <c r="G23" s="533"/>
      <c r="H23" s="701"/>
    </row>
    <row r="24" spans="1:8" ht="15.75" thickBot="1" x14ac:dyDescent="0.3">
      <c r="A24" s="701" t="s">
        <v>569</v>
      </c>
      <c r="B24" s="580"/>
      <c r="C24" s="701"/>
      <c r="D24" s="701"/>
      <c r="E24" s="533"/>
      <c r="F24" s="533"/>
      <c r="G24" s="533"/>
      <c r="H24" s="701"/>
    </row>
    <row r="25" spans="1:8" ht="15.75" thickBot="1" x14ac:dyDescent="0.3">
      <c r="A25" s="701" t="s">
        <v>632</v>
      </c>
      <c r="B25" s="580"/>
      <c r="C25" s="701"/>
      <c r="D25" s="701"/>
      <c r="E25" s="533"/>
      <c r="F25" s="533"/>
      <c r="G25" s="533"/>
      <c r="H25" s="701"/>
    </row>
    <row r="26" spans="1:8" ht="15.75" thickBot="1" x14ac:dyDescent="0.3">
      <c r="A26" s="701" t="s">
        <v>386</v>
      </c>
      <c r="B26" s="580"/>
      <c r="C26" s="701"/>
      <c r="D26" s="701"/>
      <c r="E26" s="533"/>
      <c r="F26" s="533"/>
      <c r="G26" s="533"/>
      <c r="H26" s="701"/>
    </row>
    <row r="27" spans="1:8" x14ac:dyDescent="0.25">
      <c r="A27" s="532"/>
      <c r="B27" s="532"/>
      <c r="C27" s="532"/>
      <c r="D27" s="532"/>
      <c r="E27" s="532"/>
      <c r="F27" s="532"/>
      <c r="G27" s="532"/>
      <c r="H27" s="701"/>
    </row>
    <row r="28" spans="1:8" ht="18.75" x14ac:dyDescent="0.3">
      <c r="A28" s="652" t="s">
        <v>557</v>
      </c>
      <c r="B28" s="652"/>
      <c r="C28" s="652"/>
      <c r="D28" s="652"/>
      <c r="E28" s="652"/>
      <c r="F28" s="652"/>
      <c r="G28" s="652"/>
      <c r="H28" s="701"/>
    </row>
    <row r="29" spans="1:8" ht="15" customHeight="1" thickBot="1" x14ac:dyDescent="0.3">
      <c r="A29" s="533" t="s">
        <v>671</v>
      </c>
      <c r="B29" s="533"/>
      <c r="C29" s="533"/>
      <c r="D29" s="533"/>
      <c r="E29" s="533"/>
      <c r="F29" s="533"/>
      <c r="G29" s="533"/>
      <c r="H29" s="701"/>
    </row>
    <row r="30" spans="1:8" ht="15.75" thickBot="1" x14ac:dyDescent="0.3">
      <c r="A30" s="533"/>
      <c r="B30" s="653"/>
      <c r="C30" s="532"/>
      <c r="D30" s="533"/>
      <c r="E30" s="533"/>
      <c r="F30" s="533"/>
      <c r="G30" s="533"/>
      <c r="H30" s="701"/>
    </row>
    <row r="31" spans="1:8" x14ac:dyDescent="0.25">
      <c r="A31" s="532"/>
      <c r="B31" s="532"/>
      <c r="C31" s="532"/>
      <c r="D31" s="532"/>
      <c r="E31" s="532"/>
      <c r="F31" s="532"/>
      <c r="G31" s="532"/>
      <c r="H31" s="701"/>
    </row>
    <row r="32" spans="1:8" ht="18.75" x14ac:dyDescent="0.3">
      <c r="A32" s="652" t="s">
        <v>558</v>
      </c>
      <c r="B32" s="652"/>
      <c r="C32" s="652"/>
      <c r="D32" s="652"/>
      <c r="E32" s="652"/>
      <c r="F32" s="652"/>
      <c r="G32" s="652"/>
      <c r="H32" s="701"/>
    </row>
    <row r="33" spans="1:8" x14ac:dyDescent="0.25">
      <c r="A33" s="533" t="s">
        <v>560</v>
      </c>
      <c r="B33" s="533"/>
      <c r="C33" s="533"/>
      <c r="D33" s="533"/>
      <c r="E33" s="533"/>
      <c r="F33" s="533"/>
      <c r="G33" s="533"/>
      <c r="H33" s="701"/>
    </row>
    <row r="34" spans="1:8" ht="15.75" thickBot="1" x14ac:dyDescent="0.3">
      <c r="A34" s="640" t="s">
        <v>559</v>
      </c>
      <c r="B34" s="533"/>
      <c r="C34" s="533"/>
      <c r="D34" s="533"/>
      <c r="E34" s="533"/>
      <c r="F34" s="533"/>
      <c r="G34" s="533"/>
      <c r="H34" s="701"/>
    </row>
    <row r="35" spans="1:8" ht="15.75" thickBot="1" x14ac:dyDescent="0.3">
      <c r="A35" s="533"/>
      <c r="B35" s="580"/>
      <c r="C35" s="618"/>
      <c r="D35" s="533"/>
      <c r="E35" s="533"/>
      <c r="F35" s="533"/>
      <c r="G35" s="533"/>
      <c r="H35" s="701"/>
    </row>
    <row r="36" spans="1:8" s="576" customFormat="1" x14ac:dyDescent="0.25">
      <c r="A36" s="532"/>
      <c r="B36" s="532"/>
      <c r="C36" s="532"/>
      <c r="D36" s="532"/>
      <c r="E36" s="532"/>
      <c r="F36" s="532"/>
      <c r="G36" s="532"/>
      <c r="H36" s="532"/>
    </row>
    <row r="37" spans="1:8" ht="18.75" x14ac:dyDescent="0.3">
      <c r="A37" s="525" t="s">
        <v>571</v>
      </c>
      <c r="B37" s="525"/>
      <c r="C37" s="525"/>
      <c r="D37" s="525"/>
      <c r="E37" s="525"/>
      <c r="F37" s="525"/>
      <c r="G37" s="525"/>
      <c r="H37" s="701"/>
    </row>
    <row r="38" spans="1:8" ht="15.75" thickBot="1" x14ac:dyDescent="0.3">
      <c r="A38" s="533" t="s">
        <v>672</v>
      </c>
      <c r="B38" s="533"/>
      <c r="C38" s="533"/>
      <c r="D38" s="533"/>
      <c r="E38" s="533"/>
      <c r="F38" s="533"/>
      <c r="G38" s="533"/>
      <c r="H38" s="701"/>
    </row>
    <row r="39" spans="1:8" ht="15.75" thickBot="1" x14ac:dyDescent="0.3">
      <c r="A39" s="533"/>
      <c r="B39" s="590"/>
      <c r="C39" s="618" t="str">
        <f>IF(AND(B39&gt;0,Home!D30=0),"Please enter the amount of BC Housing funding in the Home Schedule.","")</f>
        <v/>
      </c>
      <c r="D39" s="533"/>
      <c r="E39" s="533"/>
      <c r="F39" s="533"/>
      <c r="G39" s="533"/>
      <c r="H39" s="701"/>
    </row>
    <row r="40" spans="1:8" x14ac:dyDescent="0.25">
      <c r="A40" s="532"/>
      <c r="B40" s="532"/>
      <c r="C40" s="532"/>
      <c r="D40" s="532"/>
      <c r="E40" s="532"/>
      <c r="F40" s="532"/>
      <c r="G40" s="532"/>
      <c r="H40" s="701"/>
    </row>
    <row r="41" spans="1:8" ht="18.75" x14ac:dyDescent="0.3">
      <c r="A41" s="652" t="s">
        <v>570</v>
      </c>
      <c r="B41" s="652"/>
      <c r="C41" s="652"/>
      <c r="D41" s="652"/>
      <c r="E41" s="652"/>
      <c r="F41" s="652"/>
      <c r="G41" s="652"/>
      <c r="H41" s="701"/>
    </row>
    <row r="42" spans="1:8" ht="30" customHeight="1" thickBot="1" x14ac:dyDescent="0.3">
      <c r="A42" s="981" t="s">
        <v>673</v>
      </c>
      <c r="B42" s="981"/>
      <c r="C42" s="981"/>
      <c r="D42" s="981"/>
      <c r="E42" s="981"/>
      <c r="F42" s="981"/>
      <c r="G42" s="981"/>
      <c r="H42" s="701"/>
    </row>
    <row r="43" spans="1:8" ht="15.75" thickBot="1" x14ac:dyDescent="0.3">
      <c r="A43" s="533"/>
      <c r="B43" s="653"/>
      <c r="C43" s="618" t="str">
        <f>IF(AND(B43&gt;0,Home!D29=0),"Please enter the amount of Community Living BC funding in the Home Schedule.","")</f>
        <v/>
      </c>
      <c r="D43" s="533"/>
      <c r="E43" s="533"/>
      <c r="F43" s="533"/>
      <c r="G43" s="533"/>
      <c r="H43" s="701"/>
    </row>
    <row r="44" spans="1:8" x14ac:dyDescent="0.25">
      <c r="A44" s="533"/>
      <c r="B44" s="701"/>
      <c r="C44" s="618"/>
      <c r="D44" s="533"/>
      <c r="E44" s="533"/>
      <c r="F44" s="533"/>
      <c r="G44" s="533"/>
      <c r="H44" s="701"/>
    </row>
    <row r="45" spans="1:8" x14ac:dyDescent="0.25">
      <c r="A45" s="533" t="s">
        <v>758</v>
      </c>
      <c r="B45" s="934"/>
      <c r="C45" s="618"/>
      <c r="D45" s="533"/>
      <c r="E45" s="533"/>
      <c r="F45" s="533"/>
      <c r="G45" s="533"/>
      <c r="H45" s="701"/>
    </row>
    <row r="46" spans="1:8" ht="15.75" thickBot="1" x14ac:dyDescent="0.3">
      <c r="A46" s="532" t="s">
        <v>759</v>
      </c>
      <c r="B46" s="532"/>
      <c r="C46" s="532"/>
      <c r="D46" s="532"/>
      <c r="E46" s="532"/>
      <c r="F46" s="532"/>
      <c r="G46" s="532"/>
      <c r="H46" s="701"/>
    </row>
    <row r="47" spans="1:8" ht="15.75" thickBot="1" x14ac:dyDescent="0.3">
      <c r="A47" s="532"/>
      <c r="B47" s="957"/>
      <c r="C47" s="532"/>
      <c r="D47" s="532"/>
      <c r="E47" s="532"/>
      <c r="F47" s="532"/>
      <c r="G47" s="532"/>
      <c r="H47" s="701"/>
    </row>
    <row r="48" spans="1:8" x14ac:dyDescent="0.25">
      <c r="A48" s="532"/>
      <c r="B48" s="532"/>
      <c r="C48" s="532"/>
      <c r="D48" s="532"/>
      <c r="E48" s="532"/>
      <c r="F48" s="532"/>
      <c r="G48" s="532"/>
      <c r="H48" s="701"/>
    </row>
    <row r="49" spans="1:8" ht="15.75" thickBot="1" x14ac:dyDescent="0.3">
      <c r="A49" t="s">
        <v>760</v>
      </c>
      <c r="B49" s="532"/>
      <c r="C49" s="532"/>
      <c r="D49" s="532"/>
      <c r="E49" s="532"/>
      <c r="F49" s="532"/>
      <c r="G49" s="532"/>
      <c r="H49" s="701"/>
    </row>
    <row r="50" spans="1:8" ht="15.75" thickBot="1" x14ac:dyDescent="0.3">
      <c r="A50" s="532"/>
      <c r="B50" s="957"/>
      <c r="C50" s="532"/>
      <c r="D50" s="532"/>
      <c r="E50" s="532"/>
      <c r="F50" s="532"/>
      <c r="G50" s="532"/>
      <c r="H50" s="701"/>
    </row>
    <row r="51" spans="1:8" x14ac:dyDescent="0.25">
      <c r="A51" s="532"/>
      <c r="B51" s="532"/>
      <c r="C51" s="532"/>
      <c r="D51" s="532"/>
      <c r="E51" s="532"/>
      <c r="F51" s="532"/>
      <c r="G51" s="532"/>
      <c r="H51" s="701"/>
    </row>
    <row r="52" spans="1:8" ht="15.75" thickBot="1" x14ac:dyDescent="0.3">
      <c r="A52" t="s">
        <v>761</v>
      </c>
      <c r="B52" s="532"/>
      <c r="C52" s="532"/>
      <c r="D52" s="532"/>
      <c r="E52" s="532"/>
      <c r="F52" s="532"/>
      <c r="G52" s="532"/>
      <c r="H52" s="701"/>
    </row>
    <row r="53" spans="1:8" ht="15.75" thickBot="1" x14ac:dyDescent="0.3">
      <c r="A53" s="532"/>
      <c r="B53" s="957"/>
      <c r="C53" s="532"/>
      <c r="D53" s="532"/>
      <c r="E53" s="532"/>
      <c r="F53" s="532"/>
      <c r="G53" s="532"/>
      <c r="H53" s="701"/>
    </row>
    <row r="54" spans="1:8" x14ac:dyDescent="0.25">
      <c r="A54" s="533"/>
      <c r="B54" s="701"/>
      <c r="C54" s="618"/>
      <c r="D54" s="533"/>
      <c r="E54" s="533"/>
      <c r="F54" s="533"/>
      <c r="G54" s="533"/>
      <c r="H54" s="701"/>
    </row>
    <row r="55" spans="1:8" ht="18.75" x14ac:dyDescent="0.3">
      <c r="A55" s="619" t="s">
        <v>545</v>
      </c>
      <c r="B55" s="619"/>
      <c r="C55" s="619"/>
      <c r="D55" s="619"/>
      <c r="E55" s="619"/>
      <c r="F55" s="619"/>
      <c r="G55" s="619"/>
      <c r="H55" s="701"/>
    </row>
    <row r="56" spans="1:8" x14ac:dyDescent="0.25">
      <c r="A56" s="533" t="s">
        <v>547</v>
      </c>
      <c r="B56" s="533"/>
      <c r="C56" s="533"/>
      <c r="D56" s="533"/>
      <c r="E56" s="533"/>
      <c r="F56" s="533"/>
      <c r="G56" s="533"/>
      <c r="H56" s="701"/>
    </row>
    <row r="57" spans="1:8" ht="15.75" thickBot="1" x14ac:dyDescent="0.3">
      <c r="A57" s="640"/>
      <c r="B57" s="533"/>
      <c r="C57" s="533"/>
      <c r="D57" s="533"/>
      <c r="E57" s="533"/>
      <c r="F57" s="533"/>
      <c r="G57" s="533"/>
      <c r="H57" s="701"/>
    </row>
    <row r="58" spans="1:8" ht="15.75" thickBot="1" x14ac:dyDescent="0.3">
      <c r="A58" s="533"/>
      <c r="B58" s="580"/>
      <c r="C58" s="618"/>
      <c r="D58" s="533"/>
      <c r="E58" s="533"/>
      <c r="F58" s="533"/>
      <c r="G58" s="533"/>
      <c r="H58" s="701"/>
    </row>
    <row r="59" spans="1:8" x14ac:dyDescent="0.25">
      <c r="A59" s="532"/>
      <c r="B59" s="532"/>
      <c r="C59" s="532"/>
      <c r="D59" s="532"/>
      <c r="E59" s="532"/>
      <c r="F59" s="532"/>
      <c r="G59" s="532"/>
      <c r="H59" s="701"/>
    </row>
    <row r="60" spans="1:8" ht="18.75" x14ac:dyDescent="0.3">
      <c r="A60" s="619" t="s">
        <v>546</v>
      </c>
      <c r="B60" s="619"/>
      <c r="C60" s="619"/>
      <c r="D60" s="619"/>
      <c r="E60" s="619"/>
      <c r="F60" s="619"/>
      <c r="G60" s="619"/>
      <c r="H60" s="701"/>
    </row>
    <row r="61" spans="1:8" x14ac:dyDescent="0.25">
      <c r="A61" s="533" t="s">
        <v>548</v>
      </c>
      <c r="B61" s="533"/>
      <c r="C61" s="533"/>
      <c r="D61" s="533"/>
      <c r="E61" s="533"/>
      <c r="F61" s="533"/>
      <c r="G61" s="533"/>
      <c r="H61" s="701"/>
    </row>
    <row r="62" spans="1:8" ht="15.75" thickBot="1" x14ac:dyDescent="0.3">
      <c r="A62" s="640"/>
      <c r="B62" s="533"/>
      <c r="C62" s="533"/>
      <c r="D62" s="533"/>
      <c r="E62" s="533"/>
      <c r="F62" s="533"/>
      <c r="G62" s="533"/>
      <c r="H62" s="701"/>
    </row>
    <row r="63" spans="1:8" ht="15.75" thickBot="1" x14ac:dyDescent="0.3">
      <c r="A63" s="533"/>
      <c r="B63" s="580"/>
      <c r="C63" s="618"/>
      <c r="D63" s="533"/>
      <c r="E63" s="533"/>
      <c r="F63" s="533"/>
      <c r="G63" s="533"/>
      <c r="H63" s="701"/>
    </row>
    <row r="64" spans="1:8" x14ac:dyDescent="0.25">
      <c r="A64" s="532"/>
      <c r="B64" s="532"/>
      <c r="C64" s="532"/>
      <c r="D64" s="532"/>
      <c r="E64" s="532"/>
      <c r="F64" s="532"/>
      <c r="G64" s="532"/>
      <c r="H64" s="701"/>
    </row>
    <row r="65" spans="1:8" ht="18.75" x14ac:dyDescent="0.3">
      <c r="A65" s="582" t="s">
        <v>185</v>
      </c>
      <c r="B65" s="582"/>
      <c r="C65" s="582"/>
      <c r="D65" s="582"/>
      <c r="E65" s="582"/>
      <c r="F65" s="582"/>
      <c r="G65" s="582"/>
      <c r="H65" s="701"/>
    </row>
    <row r="66" spans="1:8" x14ac:dyDescent="0.25">
      <c r="A66" s="533" t="s">
        <v>478</v>
      </c>
      <c r="B66" s="533"/>
      <c r="C66" s="533"/>
      <c r="D66" s="533"/>
      <c r="E66" s="533"/>
      <c r="F66" s="533"/>
      <c r="G66" s="533"/>
      <c r="H66" s="701"/>
    </row>
    <row r="67" spans="1:8" ht="15.75" thickBot="1" x14ac:dyDescent="0.3">
      <c r="A67" s="532"/>
      <c r="B67" s="532"/>
      <c r="C67" s="532"/>
      <c r="D67" s="532"/>
      <c r="E67" s="532"/>
      <c r="F67" s="532"/>
      <c r="G67" s="532"/>
      <c r="H67" s="701"/>
    </row>
    <row r="68" spans="1:8" x14ac:dyDescent="0.25">
      <c r="A68" s="534" t="s">
        <v>538</v>
      </c>
      <c r="B68" s="988"/>
      <c r="C68" s="989"/>
      <c r="D68" s="990"/>
      <c r="E68" s="532"/>
      <c r="F68" s="532"/>
      <c r="G68" s="532"/>
      <c r="H68" s="701"/>
    </row>
    <row r="69" spans="1:8" x14ac:dyDescent="0.25">
      <c r="A69" s="535" t="s">
        <v>6</v>
      </c>
      <c r="B69" s="991"/>
      <c r="C69" s="992"/>
      <c r="D69" s="993"/>
      <c r="E69" s="532"/>
      <c r="F69" s="532"/>
      <c r="G69" s="532"/>
      <c r="H69" s="701"/>
    </row>
    <row r="70" spans="1:8" ht="15.75" thickBot="1" x14ac:dyDescent="0.3">
      <c r="A70" s="536" t="s">
        <v>7</v>
      </c>
      <c r="B70" s="994"/>
      <c r="C70" s="995"/>
      <c r="D70" s="996"/>
      <c r="E70" s="532"/>
      <c r="F70" s="532"/>
      <c r="G70" s="532"/>
      <c r="H70" s="701"/>
    </row>
    <row r="71" spans="1:8" x14ac:dyDescent="0.25">
      <c r="A71" s="532"/>
      <c r="B71" s="532"/>
      <c r="C71" s="532"/>
      <c r="D71" s="532"/>
      <c r="E71" s="532"/>
      <c r="F71" s="532"/>
      <c r="G71" s="532"/>
      <c r="H71" s="701"/>
    </row>
    <row r="72" spans="1:8" ht="18.75" x14ac:dyDescent="0.3">
      <c r="A72" s="525" t="s">
        <v>479</v>
      </c>
      <c r="B72" s="525"/>
      <c r="C72" s="525"/>
      <c r="D72" s="525"/>
      <c r="E72" s="525"/>
      <c r="F72" s="525"/>
      <c r="G72" s="525"/>
      <c r="H72" s="701"/>
    </row>
    <row r="73" spans="1:8" x14ac:dyDescent="0.25">
      <c r="A73" s="533" t="s">
        <v>501</v>
      </c>
      <c r="B73" s="533"/>
      <c r="C73" s="533"/>
      <c r="D73" s="533"/>
      <c r="E73" s="533"/>
      <c r="F73" s="533"/>
      <c r="G73" s="533"/>
      <c r="H73" s="701"/>
    </row>
    <row r="74" spans="1:8" ht="15.75" thickBot="1" x14ac:dyDescent="0.3">
      <c r="A74" s="532"/>
      <c r="B74" s="532"/>
      <c r="C74" s="532"/>
      <c r="D74" s="532"/>
      <c r="E74" s="532"/>
      <c r="F74" s="532"/>
      <c r="G74" s="532"/>
      <c r="H74" s="701"/>
    </row>
    <row r="75" spans="1:8" x14ac:dyDescent="0.25">
      <c r="A75" s="534" t="s">
        <v>480</v>
      </c>
      <c r="B75" s="988"/>
      <c r="C75" s="989"/>
      <c r="D75" s="990"/>
      <c r="E75" s="532"/>
      <c r="F75" s="532"/>
      <c r="G75" s="532"/>
      <c r="H75" s="701"/>
    </row>
    <row r="76" spans="1:8" x14ac:dyDescent="0.25">
      <c r="A76" s="535" t="s">
        <v>481</v>
      </c>
      <c r="B76" s="991"/>
      <c r="C76" s="992"/>
      <c r="D76" s="993"/>
      <c r="E76" s="532"/>
      <c r="F76" s="532"/>
      <c r="G76" s="532"/>
      <c r="H76" s="701"/>
    </row>
    <row r="77" spans="1:8" ht="15.75" thickBot="1" x14ac:dyDescent="0.3">
      <c r="A77" s="536" t="s">
        <v>482</v>
      </c>
      <c r="B77" s="994"/>
      <c r="C77" s="995"/>
      <c r="D77" s="996"/>
      <c r="E77" s="532"/>
      <c r="F77" s="532"/>
      <c r="G77" s="532"/>
      <c r="H77" s="701"/>
    </row>
    <row r="78" spans="1:8" x14ac:dyDescent="0.25">
      <c r="A78" s="532"/>
      <c r="B78" s="532"/>
      <c r="C78" s="532"/>
      <c r="D78" s="532"/>
      <c r="E78" s="532"/>
      <c r="F78" s="532"/>
      <c r="G78" s="532"/>
      <c r="H78" s="701"/>
    </row>
    <row r="79" spans="1:8" ht="18.75" x14ac:dyDescent="0.3">
      <c r="A79" s="529" t="s">
        <v>493</v>
      </c>
      <c r="B79" s="529"/>
      <c r="C79" s="529"/>
      <c r="D79" s="529"/>
      <c r="E79" s="529"/>
      <c r="F79" s="529"/>
      <c r="G79" s="529"/>
      <c r="H79" s="701"/>
    </row>
    <row r="80" spans="1:8" x14ac:dyDescent="0.25">
      <c r="A80" s="533" t="s">
        <v>502</v>
      </c>
      <c r="B80" s="533"/>
      <c r="C80" s="533"/>
      <c r="D80" s="533"/>
      <c r="E80" s="533"/>
      <c r="F80" s="533"/>
      <c r="G80" s="533"/>
      <c r="H80" s="701"/>
    </row>
    <row r="81" spans="1:8" ht="15.75" thickBot="1" x14ac:dyDescent="0.3">
      <c r="A81" s="532"/>
      <c r="B81" s="532"/>
      <c r="C81" s="532"/>
      <c r="D81" s="532"/>
      <c r="E81" s="532"/>
      <c r="F81" s="532"/>
      <c r="G81" s="532"/>
      <c r="H81" s="701"/>
    </row>
    <row r="82" spans="1:8" x14ac:dyDescent="0.25">
      <c r="A82" s="534" t="s">
        <v>503</v>
      </c>
      <c r="B82" s="988"/>
      <c r="C82" s="989"/>
      <c r="D82" s="990"/>
      <c r="E82" s="532"/>
      <c r="F82" s="532"/>
      <c r="G82" s="532"/>
      <c r="H82" s="701"/>
    </row>
    <row r="83" spans="1:8" x14ac:dyDescent="0.25">
      <c r="A83" s="535" t="s">
        <v>382</v>
      </c>
      <c r="B83" s="991"/>
      <c r="C83" s="992"/>
      <c r="D83" s="993"/>
      <c r="E83" s="532"/>
      <c r="F83" s="532"/>
      <c r="G83" s="532"/>
      <c r="H83" s="701"/>
    </row>
    <row r="84" spans="1:8" ht="15.75" thickBot="1" x14ac:dyDescent="0.3">
      <c r="A84" s="536" t="s">
        <v>504</v>
      </c>
      <c r="B84" s="994"/>
      <c r="C84" s="995"/>
      <c r="D84" s="996"/>
      <c r="E84" s="532"/>
      <c r="F84" s="532"/>
      <c r="G84" s="532"/>
      <c r="H84" s="701"/>
    </row>
    <row r="85" spans="1:8" x14ac:dyDescent="0.25">
      <c r="A85" s="532"/>
      <c r="B85" s="532"/>
      <c r="C85" s="532"/>
      <c r="D85" s="532"/>
      <c r="E85" s="532"/>
      <c r="F85" s="532"/>
      <c r="G85" s="532"/>
      <c r="H85" s="701"/>
    </row>
    <row r="86" spans="1:8" s="576" customFormat="1" ht="18.75" x14ac:dyDescent="0.3">
      <c r="A86" s="529" t="s">
        <v>505</v>
      </c>
      <c r="B86" s="532"/>
      <c r="C86" s="532"/>
      <c r="D86" s="532"/>
      <c r="E86" s="532"/>
      <c r="F86" s="532"/>
      <c r="G86" s="532"/>
      <c r="H86" s="532"/>
    </row>
    <row r="87" spans="1:8" s="576" customFormat="1" ht="45" customHeight="1" thickBot="1" x14ac:dyDescent="0.3">
      <c r="A87" s="981" t="s">
        <v>506</v>
      </c>
      <c r="B87" s="981"/>
      <c r="C87" s="981"/>
      <c r="D87" s="981"/>
      <c r="E87" s="981"/>
      <c r="F87" s="981"/>
      <c r="G87" s="981"/>
      <c r="H87" s="532"/>
    </row>
    <row r="88" spans="1:8" s="577" customFormat="1" ht="15" customHeight="1" thickBot="1" x14ac:dyDescent="0.3">
      <c r="A88" s="578"/>
      <c r="B88" s="580"/>
      <c r="C88" s="533"/>
      <c r="D88" s="533"/>
      <c r="E88" s="533"/>
      <c r="F88" s="533"/>
      <c r="G88" s="533"/>
      <c r="H88" s="533"/>
    </row>
    <row r="89" spans="1:8" s="577" customFormat="1" ht="15.75" thickBot="1" x14ac:dyDescent="0.3">
      <c r="A89" s="981" t="s">
        <v>674</v>
      </c>
      <c r="B89" s="981"/>
      <c r="C89" s="981"/>
      <c r="D89" s="981"/>
      <c r="E89" s="981"/>
      <c r="F89" s="981"/>
      <c r="G89" s="981"/>
      <c r="H89" s="533"/>
    </row>
    <row r="90" spans="1:8" s="577" customFormat="1" ht="15.75" thickBot="1" x14ac:dyDescent="0.3">
      <c r="A90" s="533"/>
      <c r="B90" s="581"/>
      <c r="C90" s="533"/>
      <c r="D90" s="533"/>
      <c r="E90" s="533"/>
      <c r="F90" s="533"/>
      <c r="G90" s="533"/>
      <c r="H90" s="533"/>
    </row>
    <row r="91" spans="1:8" s="576" customFormat="1" x14ac:dyDescent="0.25">
      <c r="A91" s="532"/>
      <c r="B91" s="532"/>
      <c r="C91" s="532"/>
      <c r="D91" s="532"/>
      <c r="E91" s="532"/>
      <c r="F91" s="532"/>
      <c r="G91" s="532"/>
      <c r="H91" s="532"/>
    </row>
    <row r="92" spans="1:8" ht="18.75" x14ac:dyDescent="0.3">
      <c r="A92" s="525" t="s">
        <v>483</v>
      </c>
      <c r="B92" s="525"/>
      <c r="C92" s="525"/>
      <c r="D92" s="525"/>
      <c r="E92" s="525"/>
      <c r="F92" s="525"/>
      <c r="G92" s="525"/>
      <c r="H92" s="701"/>
    </row>
    <row r="93" spans="1:8" x14ac:dyDescent="0.25">
      <c r="A93" s="533" t="s">
        <v>484</v>
      </c>
      <c r="B93" s="532"/>
      <c r="C93" s="532"/>
      <c r="D93" s="532"/>
      <c r="E93" s="532"/>
      <c r="F93" s="532"/>
      <c r="G93" s="532"/>
      <c r="H93" s="701"/>
    </row>
    <row r="94" spans="1:8" ht="15.75" thickBot="1" x14ac:dyDescent="0.3">
      <c r="A94" s="532"/>
      <c r="B94" s="532"/>
      <c r="C94" s="532"/>
      <c r="D94" s="532"/>
      <c r="E94" s="532"/>
      <c r="F94" s="532"/>
      <c r="G94" s="532"/>
      <c r="H94" s="701"/>
    </row>
    <row r="95" spans="1:8" x14ac:dyDescent="0.25">
      <c r="A95" s="537"/>
      <c r="B95" s="982" t="s">
        <v>32</v>
      </c>
      <c r="C95" s="983"/>
      <c r="D95" s="984"/>
      <c r="E95" s="985" t="s">
        <v>31</v>
      </c>
      <c r="F95" s="986"/>
      <c r="G95" s="987"/>
      <c r="H95" s="701"/>
    </row>
    <row r="96" spans="1:8" ht="30" x14ac:dyDescent="0.25">
      <c r="A96" s="538"/>
      <c r="B96" s="802" t="s">
        <v>243</v>
      </c>
      <c r="C96" s="803" t="s">
        <v>242</v>
      </c>
      <c r="D96" s="804" t="s">
        <v>241</v>
      </c>
      <c r="E96" s="863" t="s">
        <v>243</v>
      </c>
      <c r="F96" s="864" t="s">
        <v>242</v>
      </c>
      <c r="G96" s="865" t="s">
        <v>241</v>
      </c>
      <c r="H96" s="701"/>
    </row>
    <row r="97" spans="1:8" x14ac:dyDescent="0.25">
      <c r="A97" s="538"/>
      <c r="B97" s="539" t="s">
        <v>183</v>
      </c>
      <c r="C97" s="540" t="s">
        <v>183</v>
      </c>
      <c r="D97" s="541" t="s">
        <v>183</v>
      </c>
      <c r="E97" s="542" t="s">
        <v>183</v>
      </c>
      <c r="F97" s="540" t="s">
        <v>183</v>
      </c>
      <c r="G97" s="541" t="s">
        <v>183</v>
      </c>
      <c r="H97" s="701"/>
    </row>
    <row r="98" spans="1:8" ht="15.75" thickBot="1" x14ac:dyDescent="0.3">
      <c r="A98" s="543"/>
      <c r="B98" s="563"/>
      <c r="C98" s="564"/>
      <c r="D98" s="565"/>
      <c r="E98" s="566"/>
      <c r="F98" s="564"/>
      <c r="G98" s="565"/>
      <c r="H98" s="701"/>
    </row>
    <row r="99" spans="1:8" x14ac:dyDescent="0.25">
      <c r="A99" s="532"/>
      <c r="B99" s="532"/>
      <c r="C99" s="532"/>
      <c r="D99" s="532"/>
      <c r="E99" s="532"/>
      <c r="F99" s="532"/>
      <c r="G99" s="532"/>
      <c r="H99" s="701"/>
    </row>
    <row r="100" spans="1:8" ht="18.75" x14ac:dyDescent="0.3">
      <c r="A100" s="525" t="s">
        <v>485</v>
      </c>
      <c r="B100" s="525"/>
      <c r="C100" s="525"/>
      <c r="D100" s="525"/>
      <c r="E100" s="525"/>
      <c r="F100" s="525"/>
      <c r="G100" s="525"/>
      <c r="H100" s="701"/>
    </row>
    <row r="101" spans="1:8" x14ac:dyDescent="0.25">
      <c r="A101" s="533" t="s">
        <v>486</v>
      </c>
      <c r="B101" s="532"/>
      <c r="C101" s="532"/>
      <c r="D101" s="532"/>
      <c r="E101" s="532"/>
      <c r="F101" s="532"/>
      <c r="G101" s="532"/>
      <c r="H101" s="701"/>
    </row>
    <row r="102" spans="1:8" ht="15.75" thickBot="1" x14ac:dyDescent="0.3">
      <c r="A102" s="532"/>
      <c r="B102" s="532"/>
      <c r="C102" s="532"/>
      <c r="D102" s="532"/>
      <c r="E102" s="532"/>
      <c r="F102" s="532"/>
      <c r="G102" s="532"/>
      <c r="H102" s="701"/>
    </row>
    <row r="103" spans="1:8" x14ac:dyDescent="0.25">
      <c r="A103" s="537"/>
      <c r="B103" s="982" t="s">
        <v>32</v>
      </c>
      <c r="C103" s="983"/>
      <c r="D103" s="984"/>
      <c r="E103" s="985" t="s">
        <v>31</v>
      </c>
      <c r="F103" s="986"/>
      <c r="G103" s="987"/>
      <c r="H103" s="701"/>
    </row>
    <row r="104" spans="1:8" ht="30" x14ac:dyDescent="0.25">
      <c r="A104" s="538"/>
      <c r="B104" s="802" t="s">
        <v>243</v>
      </c>
      <c r="C104" s="803" t="s">
        <v>242</v>
      </c>
      <c r="D104" s="804" t="s">
        <v>241</v>
      </c>
      <c r="E104" s="863" t="s">
        <v>243</v>
      </c>
      <c r="F104" s="864" t="s">
        <v>242</v>
      </c>
      <c r="G104" s="865" t="s">
        <v>241</v>
      </c>
      <c r="H104" s="701"/>
    </row>
    <row r="105" spans="1:8" ht="15.75" thickBot="1" x14ac:dyDescent="0.3">
      <c r="A105" s="543"/>
      <c r="B105" s="544" t="s">
        <v>183</v>
      </c>
      <c r="C105" s="545" t="s">
        <v>183</v>
      </c>
      <c r="D105" s="546" t="s">
        <v>183</v>
      </c>
      <c r="E105" s="547" t="s">
        <v>183</v>
      </c>
      <c r="F105" s="545" t="s">
        <v>183</v>
      </c>
      <c r="G105" s="546" t="s">
        <v>183</v>
      </c>
      <c r="H105" s="701"/>
    </row>
    <row r="106" spans="1:8" x14ac:dyDescent="0.25">
      <c r="A106" s="548" t="s">
        <v>282</v>
      </c>
      <c r="B106" s="567"/>
      <c r="C106" s="568"/>
      <c r="D106" s="569"/>
      <c r="E106" s="567"/>
      <c r="F106" s="568"/>
      <c r="G106" s="569"/>
      <c r="H106" s="701"/>
    </row>
    <row r="107" spans="1:8" x14ac:dyDescent="0.25">
      <c r="A107" s="549" t="s">
        <v>283</v>
      </c>
      <c r="B107" s="570"/>
      <c r="C107" s="571"/>
      <c r="D107" s="572"/>
      <c r="E107" s="570"/>
      <c r="F107" s="571"/>
      <c r="G107" s="572"/>
      <c r="H107" s="701"/>
    </row>
    <row r="108" spans="1:8" x14ac:dyDescent="0.25">
      <c r="A108" s="549" t="s">
        <v>284</v>
      </c>
      <c r="B108" s="570"/>
      <c r="C108" s="571"/>
      <c r="D108" s="572"/>
      <c r="E108" s="570"/>
      <c r="F108" s="571"/>
      <c r="G108" s="572"/>
      <c r="H108" s="701"/>
    </row>
    <row r="109" spans="1:8" x14ac:dyDescent="0.25">
      <c r="A109" s="549" t="s">
        <v>285</v>
      </c>
      <c r="B109" s="570"/>
      <c r="C109" s="571"/>
      <c r="D109" s="572"/>
      <c r="E109" s="570"/>
      <c r="F109" s="571"/>
      <c r="G109" s="572"/>
      <c r="H109" s="701"/>
    </row>
    <row r="110" spans="1:8" x14ac:dyDescent="0.25">
      <c r="A110" s="549" t="s">
        <v>286</v>
      </c>
      <c r="B110" s="570"/>
      <c r="C110" s="571"/>
      <c r="D110" s="572"/>
      <c r="E110" s="570"/>
      <c r="F110" s="571"/>
      <c r="G110" s="572"/>
      <c r="H110" s="701"/>
    </row>
    <row r="111" spans="1:8" x14ac:dyDescent="0.25">
      <c r="A111" s="549" t="s">
        <v>287</v>
      </c>
      <c r="B111" s="570"/>
      <c r="C111" s="571"/>
      <c r="D111" s="572"/>
      <c r="E111" s="570"/>
      <c r="F111" s="571"/>
      <c r="G111" s="572"/>
      <c r="H111" s="701"/>
    </row>
    <row r="112" spans="1:8" x14ac:dyDescent="0.25">
      <c r="A112" s="549" t="s">
        <v>288</v>
      </c>
      <c r="B112" s="570"/>
      <c r="C112" s="571"/>
      <c r="D112" s="572"/>
      <c r="E112" s="570"/>
      <c r="F112" s="571"/>
      <c r="G112" s="572"/>
      <c r="H112" s="701"/>
    </row>
    <row r="113" spans="1:8" x14ac:dyDescent="0.25">
      <c r="A113" s="549" t="s">
        <v>289</v>
      </c>
      <c r="B113" s="570"/>
      <c r="C113" s="571"/>
      <c r="D113" s="572"/>
      <c r="E113" s="570"/>
      <c r="F113" s="571"/>
      <c r="G113" s="572"/>
      <c r="H113" s="701"/>
    </row>
    <row r="114" spans="1:8" x14ac:dyDescent="0.25">
      <c r="A114" s="549" t="s">
        <v>290</v>
      </c>
      <c r="B114" s="570"/>
      <c r="C114" s="571"/>
      <c r="D114" s="572"/>
      <c r="E114" s="570"/>
      <c r="F114" s="571"/>
      <c r="G114" s="572"/>
      <c r="H114" s="701"/>
    </row>
    <row r="115" spans="1:8" x14ac:dyDescent="0.25">
      <c r="A115" s="549" t="s">
        <v>291</v>
      </c>
      <c r="B115" s="570"/>
      <c r="C115" s="571"/>
      <c r="D115" s="572"/>
      <c r="E115" s="570"/>
      <c r="F115" s="571"/>
      <c r="G115" s="572"/>
      <c r="H115" s="701"/>
    </row>
    <row r="116" spans="1:8" x14ac:dyDescent="0.25">
      <c r="A116" s="549" t="s">
        <v>292</v>
      </c>
      <c r="B116" s="570"/>
      <c r="C116" s="571"/>
      <c r="D116" s="572"/>
      <c r="E116" s="570"/>
      <c r="F116" s="571"/>
      <c r="G116" s="572"/>
      <c r="H116" s="701"/>
    </row>
    <row r="117" spans="1:8" x14ac:dyDescent="0.25">
      <c r="A117" s="549" t="s">
        <v>293</v>
      </c>
      <c r="B117" s="570"/>
      <c r="C117" s="571"/>
      <c r="D117" s="572"/>
      <c r="E117" s="570"/>
      <c r="F117" s="571"/>
      <c r="G117" s="572"/>
      <c r="H117" s="701"/>
    </row>
    <row r="118" spans="1:8" x14ac:dyDescent="0.25">
      <c r="A118" s="549" t="s">
        <v>294</v>
      </c>
      <c r="B118" s="570"/>
      <c r="C118" s="571"/>
      <c r="D118" s="572"/>
      <c r="E118" s="570"/>
      <c r="F118" s="571"/>
      <c r="G118" s="572"/>
      <c r="H118" s="701"/>
    </row>
    <row r="119" spans="1:8" x14ac:dyDescent="0.25">
      <c r="A119" s="549" t="s">
        <v>295</v>
      </c>
      <c r="B119" s="570"/>
      <c r="C119" s="571"/>
      <c r="D119" s="572"/>
      <c r="E119" s="570"/>
      <c r="F119" s="571"/>
      <c r="G119" s="572"/>
      <c r="H119" s="701"/>
    </row>
    <row r="120" spans="1:8" ht="15.75" thickBot="1" x14ac:dyDescent="0.3">
      <c r="A120" s="550" t="s">
        <v>296</v>
      </c>
      <c r="B120" s="563"/>
      <c r="C120" s="564"/>
      <c r="D120" s="565"/>
      <c r="E120" s="563"/>
      <c r="F120" s="564"/>
      <c r="G120" s="565"/>
      <c r="H120" s="701"/>
    </row>
  </sheetData>
  <sheetProtection algorithmName="SHA-512" hashValue="qQyYxIXIv4qbVubg7vsfaMNU2Dp3KouQJv6edCOQsQCPI1t2E2HjZdC2AjSTqU3yA1InttPA3O5oWBu2Yfc8Iw==" saltValue="pzMXEaxcysO0C41LTGf4cw==" spinCount="100000" sheet="1" objects="1" scenarios="1"/>
  <dataConsolidate/>
  <mergeCells count="17">
    <mergeCell ref="B103:D103"/>
    <mergeCell ref="E103:G103"/>
    <mergeCell ref="B77:D77"/>
    <mergeCell ref="B82:D82"/>
    <mergeCell ref="B83:D83"/>
    <mergeCell ref="B84:D84"/>
    <mergeCell ref="B14:D14"/>
    <mergeCell ref="A87:G87"/>
    <mergeCell ref="A89:G89"/>
    <mergeCell ref="B95:D95"/>
    <mergeCell ref="E95:G95"/>
    <mergeCell ref="B68:D68"/>
    <mergeCell ref="B69:D69"/>
    <mergeCell ref="B70:D70"/>
    <mergeCell ref="B75:D75"/>
    <mergeCell ref="B76:D76"/>
    <mergeCell ref="A42:G42"/>
  </mergeCells>
  <conditionalFormatting sqref="B90">
    <cfRule type="expression" dxfId="73" priority="21">
      <formula>IF(AND($B$88="Y",ISBLANK($B$90)),TRUE,FALSE)</formula>
    </cfRule>
  </conditionalFormatting>
  <conditionalFormatting sqref="B30">
    <cfRule type="expression" dxfId="72" priority="13">
      <formula>IF(ISBLANK($B$30),TRUE,FALSE)</formula>
    </cfRule>
  </conditionalFormatting>
  <conditionalFormatting sqref="B14:D14">
    <cfRule type="expression" dxfId="71" priority="11">
      <formula>IF(ISBLANK($B$14),TRUE,FALSE)</formula>
    </cfRule>
  </conditionalFormatting>
  <conditionalFormatting sqref="B50">
    <cfRule type="expression" dxfId="70" priority="2">
      <formula>IF(AND($B$47&gt;0,ISBLANK($B$50)),TRUE,FALSE)</formula>
    </cfRule>
  </conditionalFormatting>
  <conditionalFormatting sqref="B53">
    <cfRule type="expression" dxfId="69" priority="1">
      <formula>IF(AND($B$47&gt;0,ISBLANK($B$53)),TRUE,FALSE)</formula>
    </cfRule>
  </conditionalFormatting>
  <dataValidations count="8">
    <dataValidation type="list" allowBlank="1" showInputMessage="1" showErrorMessage="1" error="Please select Y or N from the drop-down list." sqref="B106:G120 B88 B98:G98 B58 B63 B35" xr:uid="{00000000-0002-0000-0100-000000000000}">
      <formula1>"Y,N"</formula1>
    </dataValidation>
    <dataValidation type="list" allowBlank="1" sqref="B75:D77" xr:uid="{00000000-0002-0000-0100-000001000000}">
      <formula1>ListBenefitProvider</formula1>
    </dataValidation>
    <dataValidation type="list" allowBlank="1" sqref="B68:D70" xr:uid="{00000000-0002-0000-0100-000002000000}">
      <formula1>ListPayroll</formula1>
    </dataValidation>
    <dataValidation type="list" allowBlank="1" sqref="B82:D84" xr:uid="{00000000-0002-0000-0100-000003000000}">
      <formula1>ListPensionPlan</formula1>
    </dataValidation>
    <dataValidation type="whole" operator="greaterThanOrEqual" allowBlank="1" showInputMessage="1" showErrorMessage="1" error="Please enter a whole number greater than or equal to 0." sqref="B90" xr:uid="{00000000-0002-0000-0100-000004000000}">
      <formula1>0</formula1>
    </dataValidation>
    <dataValidation type="decimal" allowBlank="1" showInputMessage="1" showErrorMessage="1" error="Please enter a percentage between 0.0% and 100.0%." sqref="B39" xr:uid="{00000000-0002-0000-0100-000005000000}">
      <formula1>0</formula1>
      <formula2>1</formula2>
    </dataValidation>
    <dataValidation type="list" allowBlank="1" showInputMessage="1" showErrorMessage="1" error="Please choose an option from the drop-down list." sqref="B14:D14" xr:uid="{00000000-0002-0000-0100-000006000000}">
      <formula1>ListLegalStatus</formula1>
    </dataValidation>
    <dataValidation type="decimal" operator="greaterThanOrEqual" allowBlank="1" showInputMessage="1" showErrorMessage="1" error="Please enter a percentage between 0.0% and 100.0%." sqref="B30 B43 B45 B47 B50 B53" xr:uid="{00000000-0002-0000-0100-000007000000}">
      <formula1>0</formula1>
    </dataValidation>
  </dataValidations>
  <hyperlinks>
    <hyperlink ref="A34" r:id="rId1" xr:uid="{00000000-0004-0000-0100-000002000000}"/>
  </hyperlinks>
  <pageMargins left="0.7" right="0.7" top="0.75" bottom="0.75" header="0.3" footer="0.3"/>
  <pageSetup orientation="portrait" r:id="rId2"/>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5" id="{CC4B9240-8A0B-42A9-9A9B-CD10B3389469}">
            <xm:f>IF(AND(Home!$D$29&gt;0,ISBLANK($B$43)),TRUE,FALSE)</xm:f>
            <x14:dxf>
              <fill>
                <patternFill>
                  <bgColor rgb="FFFF0000"/>
                </patternFill>
              </fill>
            </x14:dxf>
          </x14:cfRule>
          <xm:sqref>B43</xm:sqref>
        </x14:conditionalFormatting>
        <x14:conditionalFormatting xmlns:xm="http://schemas.microsoft.com/office/excel/2006/main">
          <x14:cfRule type="expression" priority="4" id="{84A1FCF8-81B2-4CDC-A357-71CEBA86E59F}">
            <xm:f>IF(AND(Home!$D$30&gt;0,ISBLANK($B$39)),TRUE,FALSE)</xm:f>
            <x14:dxf>
              <fill>
                <patternFill>
                  <bgColor rgb="FFFF0000"/>
                </patternFill>
              </fill>
            </x14:dxf>
          </x14:cfRule>
          <xm:sqref>B39</xm:sqref>
        </x14:conditionalFormatting>
        <x14:conditionalFormatting xmlns:xm="http://schemas.microsoft.com/office/excel/2006/main">
          <x14:cfRule type="expression" priority="3" id="{8427CDA6-CB73-4EDD-8AD9-A7B1B7C9EAD6}">
            <xm:f>IF(AND(Home!$D$29&gt;0,ISBLANK($B$47)),TRUE,FALSE)</xm:f>
            <x14:dxf>
              <fill>
                <patternFill>
                  <bgColor rgb="FFFF0000"/>
                </patternFill>
              </fill>
            </x14:dxf>
          </x14:cfRule>
          <xm:sqref>B47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D5D264A-8B63-483C-9A08-BAB80DA1753F}">
          <x14:formula1>
            <xm:f>Lists!$O$2:$O$3</xm:f>
          </x14:formula1>
          <xm:sqref>B19:B26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E196"/>
  <sheetViews>
    <sheetView zoomScaleNormal="100" workbookViewId="0"/>
  </sheetViews>
  <sheetFormatPr defaultColWidth="9.140625" defaultRowHeight="15" x14ac:dyDescent="0.25"/>
  <cols>
    <col min="1" max="1" width="40.7109375" style="46" customWidth="1"/>
    <col min="2" max="3" width="13.7109375" style="46" customWidth="1"/>
    <col min="4" max="21" width="9.7109375" style="46" customWidth="1"/>
    <col min="22" max="22" width="9.140625" style="46"/>
    <col min="23" max="26" width="10.7109375" style="46" hidden="1" customWidth="1"/>
    <col min="27" max="27" width="2.85546875" style="46" hidden="1" customWidth="1"/>
    <col min="28" max="31" width="10.7109375" style="46" hidden="1" customWidth="1"/>
    <col min="32" max="16384" width="9.140625" style="46"/>
  </cols>
  <sheetData>
    <row r="1" spans="1:31" s="44" customFormat="1" ht="14.45" customHeight="1" x14ac:dyDescent="0.25"/>
    <row r="2" spans="1:31" s="44" customFormat="1" ht="14.45" customHeight="1" x14ac:dyDescent="0.25"/>
    <row r="3" spans="1:31" s="44" customFormat="1" ht="14.45" customHeight="1" x14ac:dyDescent="0.25"/>
    <row r="4" spans="1:31" s="44" customFormat="1" ht="14.45" customHeight="1" x14ac:dyDescent="0.25"/>
    <row r="5" spans="1:31" s="44" customFormat="1" ht="14.45" customHeight="1" x14ac:dyDescent="0.25"/>
    <row r="6" spans="1:31" s="44" customFormat="1" ht="14.45" customHeight="1" x14ac:dyDescent="0.25"/>
    <row r="7" spans="1:31" s="44" customFormat="1" ht="14.45" customHeight="1" x14ac:dyDescent="0.25"/>
    <row r="8" spans="1:31" s="44" customFormat="1" ht="14.45" customHeight="1" x14ac:dyDescent="0.25"/>
    <row r="9" spans="1:31" ht="18.75" x14ac:dyDescent="0.25">
      <c r="A9" s="1073" t="s">
        <v>447</v>
      </c>
      <c r="B9" s="1073"/>
      <c r="C9" s="1073"/>
      <c r="D9" s="45"/>
      <c r="E9" s="45"/>
      <c r="F9" s="45"/>
      <c r="G9" s="45"/>
      <c r="H9" s="45"/>
      <c r="I9" s="45"/>
      <c r="J9" s="45"/>
      <c r="K9" s="45"/>
      <c r="L9" s="45"/>
      <c r="M9" s="45"/>
      <c r="N9" s="45"/>
      <c r="O9" s="45"/>
      <c r="P9" s="45"/>
      <c r="Q9" s="45"/>
      <c r="R9" s="45"/>
      <c r="S9" s="45"/>
      <c r="T9" s="45"/>
      <c r="U9" s="45"/>
    </row>
    <row r="10" spans="1:31" ht="18.75" x14ac:dyDescent="0.25">
      <c r="A10" s="1073" t="s">
        <v>314</v>
      </c>
      <c r="B10" s="1073"/>
      <c r="C10" s="1073"/>
      <c r="D10" s="45"/>
      <c r="E10" s="45"/>
      <c r="F10" s="45"/>
      <c r="G10" s="45"/>
      <c r="H10" s="45"/>
      <c r="I10" s="45"/>
      <c r="J10" s="45"/>
      <c r="K10" s="45"/>
      <c r="L10" s="45"/>
      <c r="M10" s="45"/>
      <c r="N10" s="45"/>
      <c r="O10" s="45"/>
      <c r="P10" s="45"/>
      <c r="Q10" s="45"/>
      <c r="R10" s="45"/>
      <c r="S10" s="45"/>
      <c r="T10" s="45"/>
      <c r="U10" s="45"/>
    </row>
    <row r="11" spans="1:31" ht="15.75" thickBot="1" x14ac:dyDescent="0.3">
      <c r="A11" s="45"/>
      <c r="B11" s="45"/>
      <c r="C11" s="45"/>
      <c r="D11" s="45"/>
      <c r="E11" s="45"/>
      <c r="F11" s="45"/>
      <c r="G11" s="45"/>
      <c r="H11" s="45"/>
      <c r="I11" s="45"/>
      <c r="J11" s="45"/>
      <c r="K11" s="45"/>
      <c r="L11" s="45"/>
      <c r="M11" s="45"/>
      <c r="N11" s="45"/>
      <c r="O11" s="45"/>
      <c r="P11" s="45"/>
      <c r="Q11" s="45"/>
      <c r="R11" s="45"/>
      <c r="S11" s="45"/>
      <c r="T11" s="45"/>
      <c r="U11" s="45"/>
    </row>
    <row r="12" spans="1:31" ht="45.75" customHeight="1" thickBot="1" x14ac:dyDescent="0.3">
      <c r="A12" s="1208" t="s">
        <v>298</v>
      </c>
      <c r="B12" s="1096" t="s">
        <v>30</v>
      </c>
      <c r="C12" s="1205" t="s">
        <v>324</v>
      </c>
      <c r="D12" s="1199" t="s">
        <v>612</v>
      </c>
      <c r="E12" s="1200"/>
      <c r="F12" s="1200"/>
      <c r="G12" s="1200"/>
      <c r="H12" s="1200"/>
      <c r="I12" s="1200"/>
      <c r="J12" s="1200"/>
      <c r="K12" s="1200"/>
      <c r="L12" s="1200"/>
      <c r="M12" s="1200"/>
      <c r="N12" s="1200"/>
      <c r="O12" s="1200"/>
      <c r="P12" s="1200"/>
      <c r="Q12" s="1200"/>
      <c r="R12" s="1200"/>
      <c r="S12" s="1200"/>
      <c r="T12" s="1200"/>
      <c r="U12" s="1201"/>
    </row>
    <row r="13" spans="1:31" ht="15.75" customHeight="1" x14ac:dyDescent="0.25">
      <c r="A13" s="1209"/>
      <c r="B13" s="1097"/>
      <c r="C13" s="1206"/>
      <c r="D13" s="1202" t="s">
        <v>310</v>
      </c>
      <c r="E13" s="1203"/>
      <c r="F13" s="1203"/>
      <c r="G13" s="1203"/>
      <c r="H13" s="1203"/>
      <c r="I13" s="1204"/>
      <c r="J13" s="1202" t="s">
        <v>180</v>
      </c>
      <c r="K13" s="1203"/>
      <c r="L13" s="1204"/>
      <c r="M13" s="1202" t="s">
        <v>309</v>
      </c>
      <c r="N13" s="1203"/>
      <c r="O13" s="1203"/>
      <c r="P13" s="1204"/>
      <c r="Q13" s="1196" t="s">
        <v>311</v>
      </c>
      <c r="R13" s="1197"/>
      <c r="S13" s="1197"/>
      <c r="T13" s="1197"/>
      <c r="U13" s="1198"/>
    </row>
    <row r="14" spans="1:31" ht="51.75" customHeight="1" thickBot="1" x14ac:dyDescent="0.3">
      <c r="A14" s="1209"/>
      <c r="B14" s="1097"/>
      <c r="C14" s="1206"/>
      <c r="D14" s="86" t="s">
        <v>299</v>
      </c>
      <c r="E14" s="87" t="s">
        <v>300</v>
      </c>
      <c r="F14" s="84" t="s">
        <v>301</v>
      </c>
      <c r="G14" s="84" t="s">
        <v>302</v>
      </c>
      <c r="H14" s="88" t="s">
        <v>303</v>
      </c>
      <c r="I14" s="104" t="s">
        <v>304</v>
      </c>
      <c r="J14" s="196" t="s">
        <v>182</v>
      </c>
      <c r="K14" s="631" t="s">
        <v>181</v>
      </c>
      <c r="L14" s="83" t="s">
        <v>543</v>
      </c>
      <c r="M14" s="197" t="s">
        <v>305</v>
      </c>
      <c r="N14" s="198" t="s">
        <v>306</v>
      </c>
      <c r="O14" s="198" t="s">
        <v>307</v>
      </c>
      <c r="P14" s="199" t="s">
        <v>308</v>
      </c>
      <c r="Q14" s="103" t="s">
        <v>248</v>
      </c>
      <c r="R14" s="200" t="s">
        <v>249</v>
      </c>
      <c r="S14" s="200" t="s">
        <v>251</v>
      </c>
      <c r="T14" s="201" t="s">
        <v>312</v>
      </c>
      <c r="U14" s="104" t="s">
        <v>313</v>
      </c>
    </row>
    <row r="15" spans="1:31" ht="15.75" customHeight="1" thickBot="1" x14ac:dyDescent="0.3">
      <c r="A15" s="1210"/>
      <c r="B15" s="1098"/>
      <c r="C15" s="1207"/>
      <c r="D15" s="91" t="s">
        <v>199</v>
      </c>
      <c r="E15" s="94" t="s">
        <v>199</v>
      </c>
      <c r="F15" s="92" t="s">
        <v>199</v>
      </c>
      <c r="G15" s="92" t="s">
        <v>199</v>
      </c>
      <c r="H15" s="92" t="s">
        <v>199</v>
      </c>
      <c r="I15" s="93" t="s">
        <v>199</v>
      </c>
      <c r="J15" s="94" t="s">
        <v>199</v>
      </c>
      <c r="K15" s="92" t="s">
        <v>199</v>
      </c>
      <c r="L15" s="202" t="s">
        <v>199</v>
      </c>
      <c r="M15" s="91" t="s">
        <v>199</v>
      </c>
      <c r="N15" s="92" t="s">
        <v>199</v>
      </c>
      <c r="O15" s="92" t="s">
        <v>199</v>
      </c>
      <c r="P15" s="93" t="s">
        <v>199</v>
      </c>
      <c r="Q15" s="91" t="s">
        <v>199</v>
      </c>
      <c r="R15" s="92" t="s">
        <v>199</v>
      </c>
      <c r="S15" s="92" t="s">
        <v>199</v>
      </c>
      <c r="T15" s="92" t="s">
        <v>199</v>
      </c>
      <c r="U15" s="95" t="s">
        <v>199</v>
      </c>
      <c r="W15" s="209" t="s">
        <v>315</v>
      </c>
      <c r="X15" s="210" t="s">
        <v>316</v>
      </c>
      <c r="Y15" s="210" t="s">
        <v>317</v>
      </c>
      <c r="Z15" s="211" t="s">
        <v>318</v>
      </c>
      <c r="AB15" s="209" t="s">
        <v>319</v>
      </c>
      <c r="AC15" s="210" t="s">
        <v>320</v>
      </c>
      <c r="AD15" s="210" t="s">
        <v>321</v>
      </c>
      <c r="AE15" s="211" t="s">
        <v>322</v>
      </c>
    </row>
    <row r="16" spans="1:31" ht="15.75" customHeight="1" thickBot="1" x14ac:dyDescent="0.3">
      <c r="A16" s="342"/>
      <c r="B16" s="343"/>
      <c r="C16" s="344" t="s">
        <v>186</v>
      </c>
      <c r="D16" s="299">
        <f>SUM(D17:D196)</f>
        <v>0</v>
      </c>
      <c r="E16" s="299">
        <f t="shared" ref="E16:U16" si="0">SUM(E17:E196)</f>
        <v>0</v>
      </c>
      <c r="F16" s="299">
        <f t="shared" si="0"/>
        <v>0</v>
      </c>
      <c r="G16" s="299">
        <f t="shared" si="0"/>
        <v>0</v>
      </c>
      <c r="H16" s="299">
        <f t="shared" si="0"/>
        <v>0</v>
      </c>
      <c r="I16" s="299">
        <f t="shared" si="0"/>
        <v>0</v>
      </c>
      <c r="J16" s="299">
        <f t="shared" si="0"/>
        <v>0</v>
      </c>
      <c r="K16" s="299">
        <f t="shared" si="0"/>
        <v>0</v>
      </c>
      <c r="L16" s="299">
        <f t="shared" si="0"/>
        <v>0</v>
      </c>
      <c r="M16" s="299">
        <f t="shared" si="0"/>
        <v>0</v>
      </c>
      <c r="N16" s="299">
        <f t="shared" si="0"/>
        <v>0</v>
      </c>
      <c r="O16" s="299">
        <f t="shared" si="0"/>
        <v>0</v>
      </c>
      <c r="P16" s="299">
        <f t="shared" si="0"/>
        <v>0</v>
      </c>
      <c r="Q16" s="299">
        <f t="shared" si="0"/>
        <v>0</v>
      </c>
      <c r="R16" s="299">
        <f t="shared" si="0"/>
        <v>0</v>
      </c>
      <c r="S16" s="299">
        <f t="shared" si="0"/>
        <v>0</v>
      </c>
      <c r="T16" s="299">
        <f t="shared" si="0"/>
        <v>0</v>
      </c>
      <c r="U16" s="299">
        <f t="shared" si="0"/>
        <v>0</v>
      </c>
    </row>
    <row r="17" spans="1:31" ht="15" customHeight="1" x14ac:dyDescent="0.25">
      <c r="A17" s="345" t="str">
        <f>IF(ISBLANK('A4'!A17),"",'A4'!A17)</f>
        <v/>
      </c>
      <c r="B17" s="346" t="str">
        <f>IF(ISBLANK('A4'!B17),"",'A4'!B17)</f>
        <v/>
      </c>
      <c r="C17" s="347" t="str">
        <f>IF(ISBLANK('A4'!U17),"",'A4'!U17)</f>
        <v/>
      </c>
      <c r="D17" s="348"/>
      <c r="E17" s="349"/>
      <c r="F17" s="349"/>
      <c r="G17" s="349"/>
      <c r="H17" s="349"/>
      <c r="I17" s="349"/>
      <c r="J17" s="350"/>
      <c r="K17" s="635"/>
      <c r="L17" s="351"/>
      <c r="M17" s="352"/>
      <c r="N17" s="352"/>
      <c r="O17" s="352"/>
      <c r="P17" s="352"/>
      <c r="Q17" s="350"/>
      <c r="R17" s="349"/>
      <c r="S17" s="349"/>
      <c r="T17" s="349"/>
      <c r="U17" s="351"/>
      <c r="W17" s="213">
        <f>SUM(D17:I17)</f>
        <v>0</v>
      </c>
      <c r="X17" s="214">
        <f>SUM(J17:L17)</f>
        <v>0</v>
      </c>
      <c r="Y17" s="214">
        <f>SUM(M17:P17)</f>
        <v>0</v>
      </c>
      <c r="Z17" s="215">
        <f>SUM(Q17:U17)</f>
        <v>0</v>
      </c>
      <c r="AB17" s="213">
        <f>IF(C17="",W17,C17-W17)</f>
        <v>0</v>
      </c>
      <c r="AC17" s="214">
        <f>IF(C17="",X17,C17-X17)</f>
        <v>0</v>
      </c>
      <c r="AD17" s="214">
        <f>IF(C17="",Y17,C17-Y17)</f>
        <v>0</v>
      </c>
      <c r="AE17" s="215">
        <f>IF(C17="",Z17,C17-Z17)</f>
        <v>0</v>
      </c>
    </row>
    <row r="18" spans="1:31" ht="15" customHeight="1" x14ac:dyDescent="0.25">
      <c r="A18" s="353" t="str">
        <f>IF(ISBLANK('A4'!A18),"",'A4'!A18)</f>
        <v/>
      </c>
      <c r="B18" s="354" t="str">
        <f>IF(ISBLANK('A4'!B18),"",'A4'!B18)</f>
        <v/>
      </c>
      <c r="C18" s="355" t="str">
        <f>IF(ISBLANK('A4'!U18),"",'A4'!U18)</f>
        <v/>
      </c>
      <c r="D18" s="356"/>
      <c r="E18" s="357"/>
      <c r="F18" s="357"/>
      <c r="G18" s="357"/>
      <c r="H18" s="357"/>
      <c r="I18" s="357"/>
      <c r="J18" s="358"/>
      <c r="K18" s="636"/>
      <c r="L18" s="359"/>
      <c r="M18" s="360"/>
      <c r="N18" s="360"/>
      <c r="O18" s="360"/>
      <c r="P18" s="360"/>
      <c r="Q18" s="358"/>
      <c r="R18" s="357"/>
      <c r="S18" s="357"/>
      <c r="T18" s="357"/>
      <c r="U18" s="359"/>
      <c r="W18" s="216">
        <f t="shared" ref="W18:W81" si="1">SUM(D18:I18)</f>
        <v>0</v>
      </c>
      <c r="X18" s="212">
        <f t="shared" ref="X18:X81" si="2">SUM(J18:L18)</f>
        <v>0</v>
      </c>
      <c r="Y18" s="212">
        <f t="shared" ref="Y18:Y81" si="3">SUM(M18:P18)</f>
        <v>0</v>
      </c>
      <c r="Z18" s="217">
        <f t="shared" ref="Z18:Z81" si="4">SUM(Q18:U18)</f>
        <v>0</v>
      </c>
      <c r="AB18" s="216">
        <f t="shared" ref="AB18:AB81" si="5">IF(C18="",W18,C18-W18)</f>
        <v>0</v>
      </c>
      <c r="AC18" s="212">
        <f t="shared" ref="AC18:AC81" si="6">IF(C18="",X18,C18-X18)</f>
        <v>0</v>
      </c>
      <c r="AD18" s="212">
        <f t="shared" ref="AD18:AD81" si="7">IF(C18="",Y18,C18-Y18)</f>
        <v>0</v>
      </c>
      <c r="AE18" s="217">
        <f t="shared" ref="AE18:AE81" si="8">IF(C18="",Z18,C18-Z18)</f>
        <v>0</v>
      </c>
    </row>
    <row r="19" spans="1:31" ht="15" customHeight="1" x14ac:dyDescent="0.25">
      <c r="A19" s="353" t="str">
        <f>IF(ISBLANK('A4'!A19),"",'A4'!A19)</f>
        <v/>
      </c>
      <c r="B19" s="354" t="str">
        <f>IF(ISBLANK('A4'!B19),"",'A4'!B19)</f>
        <v/>
      </c>
      <c r="C19" s="355" t="str">
        <f>IF(ISBLANK('A4'!U19),"",'A4'!U19)</f>
        <v/>
      </c>
      <c r="D19" s="356"/>
      <c r="E19" s="357"/>
      <c r="F19" s="357"/>
      <c r="G19" s="357"/>
      <c r="H19" s="357"/>
      <c r="I19" s="357"/>
      <c r="J19" s="358"/>
      <c r="K19" s="636"/>
      <c r="L19" s="359"/>
      <c r="M19" s="360"/>
      <c r="N19" s="360"/>
      <c r="O19" s="360"/>
      <c r="P19" s="360"/>
      <c r="Q19" s="358"/>
      <c r="R19" s="357"/>
      <c r="S19" s="357"/>
      <c r="T19" s="357"/>
      <c r="U19" s="359"/>
      <c r="W19" s="216">
        <f t="shared" si="1"/>
        <v>0</v>
      </c>
      <c r="X19" s="212">
        <f t="shared" si="2"/>
        <v>0</v>
      </c>
      <c r="Y19" s="212">
        <f t="shared" si="3"/>
        <v>0</v>
      </c>
      <c r="Z19" s="217">
        <f t="shared" si="4"/>
        <v>0</v>
      </c>
      <c r="AB19" s="216">
        <f t="shared" si="5"/>
        <v>0</v>
      </c>
      <c r="AC19" s="212">
        <f t="shared" si="6"/>
        <v>0</v>
      </c>
      <c r="AD19" s="212">
        <f t="shared" si="7"/>
        <v>0</v>
      </c>
      <c r="AE19" s="217">
        <f t="shared" si="8"/>
        <v>0</v>
      </c>
    </row>
    <row r="20" spans="1:31" ht="15" customHeight="1" x14ac:dyDescent="0.25">
      <c r="A20" s="353" t="str">
        <f>IF(ISBLANK('A4'!A20),"",'A4'!A20)</f>
        <v/>
      </c>
      <c r="B20" s="354" t="str">
        <f>IF(ISBLANK('A4'!B20),"",'A4'!B20)</f>
        <v/>
      </c>
      <c r="C20" s="355" t="str">
        <f>IF(ISBLANK('A4'!U20),"",'A4'!U20)</f>
        <v/>
      </c>
      <c r="D20" s="356"/>
      <c r="E20" s="357"/>
      <c r="F20" s="357"/>
      <c r="G20" s="357"/>
      <c r="H20" s="357"/>
      <c r="I20" s="357"/>
      <c r="J20" s="358"/>
      <c r="K20" s="636"/>
      <c r="L20" s="359"/>
      <c r="M20" s="360"/>
      <c r="N20" s="360"/>
      <c r="O20" s="360"/>
      <c r="P20" s="360"/>
      <c r="Q20" s="358"/>
      <c r="R20" s="357"/>
      <c r="S20" s="357"/>
      <c r="T20" s="357"/>
      <c r="U20" s="359"/>
      <c r="W20" s="216">
        <f t="shared" si="1"/>
        <v>0</v>
      </c>
      <c r="X20" s="212">
        <f t="shared" si="2"/>
        <v>0</v>
      </c>
      <c r="Y20" s="212">
        <f t="shared" si="3"/>
        <v>0</v>
      </c>
      <c r="Z20" s="217">
        <f t="shared" si="4"/>
        <v>0</v>
      </c>
      <c r="AB20" s="216">
        <f t="shared" si="5"/>
        <v>0</v>
      </c>
      <c r="AC20" s="212">
        <f t="shared" si="6"/>
        <v>0</v>
      </c>
      <c r="AD20" s="212">
        <f t="shared" si="7"/>
        <v>0</v>
      </c>
      <c r="AE20" s="217">
        <f t="shared" si="8"/>
        <v>0</v>
      </c>
    </row>
    <row r="21" spans="1:31" ht="15" customHeight="1" x14ac:dyDescent="0.25">
      <c r="A21" s="353" t="str">
        <f>IF(ISBLANK('A4'!A21),"",'A4'!A21)</f>
        <v/>
      </c>
      <c r="B21" s="354" t="str">
        <f>IF(ISBLANK('A4'!B21),"",'A4'!B21)</f>
        <v/>
      </c>
      <c r="C21" s="355" t="str">
        <f>IF(ISBLANK('A4'!U21),"",'A4'!U21)</f>
        <v/>
      </c>
      <c r="D21" s="356"/>
      <c r="E21" s="357"/>
      <c r="F21" s="357"/>
      <c r="G21" s="357"/>
      <c r="H21" s="357"/>
      <c r="I21" s="357"/>
      <c r="J21" s="358"/>
      <c r="K21" s="636"/>
      <c r="L21" s="359"/>
      <c r="M21" s="360"/>
      <c r="N21" s="360"/>
      <c r="O21" s="360"/>
      <c r="P21" s="360"/>
      <c r="Q21" s="358"/>
      <c r="R21" s="357"/>
      <c r="S21" s="357"/>
      <c r="T21" s="357"/>
      <c r="U21" s="359"/>
      <c r="W21" s="216">
        <f t="shared" si="1"/>
        <v>0</v>
      </c>
      <c r="X21" s="212">
        <f t="shared" si="2"/>
        <v>0</v>
      </c>
      <c r="Y21" s="212">
        <f t="shared" si="3"/>
        <v>0</v>
      </c>
      <c r="Z21" s="217">
        <f t="shared" si="4"/>
        <v>0</v>
      </c>
      <c r="AB21" s="216">
        <f t="shared" si="5"/>
        <v>0</v>
      </c>
      <c r="AC21" s="212">
        <f t="shared" si="6"/>
        <v>0</v>
      </c>
      <c r="AD21" s="212">
        <f t="shared" si="7"/>
        <v>0</v>
      </c>
      <c r="AE21" s="217">
        <f t="shared" si="8"/>
        <v>0</v>
      </c>
    </row>
    <row r="22" spans="1:31" ht="15" customHeight="1" x14ac:dyDescent="0.25">
      <c r="A22" s="353" t="str">
        <f>IF(ISBLANK('A4'!A22),"",'A4'!A22)</f>
        <v/>
      </c>
      <c r="B22" s="354" t="str">
        <f>IF(ISBLANK('A4'!B22),"",'A4'!B22)</f>
        <v/>
      </c>
      <c r="C22" s="355" t="str">
        <f>IF(ISBLANK('A4'!U22),"",'A4'!U22)</f>
        <v/>
      </c>
      <c r="D22" s="356"/>
      <c r="E22" s="357"/>
      <c r="F22" s="357"/>
      <c r="G22" s="357"/>
      <c r="H22" s="357"/>
      <c r="I22" s="357"/>
      <c r="J22" s="358"/>
      <c r="K22" s="636"/>
      <c r="L22" s="359"/>
      <c r="M22" s="360"/>
      <c r="N22" s="360"/>
      <c r="O22" s="360"/>
      <c r="P22" s="360"/>
      <c r="Q22" s="358"/>
      <c r="R22" s="357"/>
      <c r="S22" s="357"/>
      <c r="T22" s="357"/>
      <c r="U22" s="359"/>
      <c r="W22" s="216">
        <f t="shared" si="1"/>
        <v>0</v>
      </c>
      <c r="X22" s="212">
        <f t="shared" si="2"/>
        <v>0</v>
      </c>
      <c r="Y22" s="212">
        <f t="shared" si="3"/>
        <v>0</v>
      </c>
      <c r="Z22" s="217">
        <f t="shared" si="4"/>
        <v>0</v>
      </c>
      <c r="AB22" s="216">
        <f t="shared" si="5"/>
        <v>0</v>
      </c>
      <c r="AC22" s="212">
        <f t="shared" si="6"/>
        <v>0</v>
      </c>
      <c r="AD22" s="212">
        <f t="shared" si="7"/>
        <v>0</v>
      </c>
      <c r="AE22" s="217">
        <f t="shared" si="8"/>
        <v>0</v>
      </c>
    </row>
    <row r="23" spans="1:31" ht="15" customHeight="1" x14ac:dyDescent="0.25">
      <c r="A23" s="353" t="str">
        <f>IF(ISBLANK('A4'!A23),"",'A4'!A23)</f>
        <v/>
      </c>
      <c r="B23" s="354" t="str">
        <f>IF(ISBLANK('A4'!B23),"",'A4'!B23)</f>
        <v/>
      </c>
      <c r="C23" s="355" t="str">
        <f>IF(ISBLANK('A4'!U23),"",'A4'!U23)</f>
        <v/>
      </c>
      <c r="D23" s="356"/>
      <c r="E23" s="357"/>
      <c r="F23" s="357"/>
      <c r="G23" s="357"/>
      <c r="H23" s="357"/>
      <c r="I23" s="357"/>
      <c r="J23" s="358"/>
      <c r="K23" s="636"/>
      <c r="L23" s="359"/>
      <c r="M23" s="360"/>
      <c r="N23" s="360"/>
      <c r="O23" s="360"/>
      <c r="P23" s="360"/>
      <c r="Q23" s="358"/>
      <c r="R23" s="357"/>
      <c r="S23" s="357"/>
      <c r="T23" s="357"/>
      <c r="U23" s="359"/>
      <c r="W23" s="216">
        <f t="shared" si="1"/>
        <v>0</v>
      </c>
      <c r="X23" s="212">
        <f t="shared" si="2"/>
        <v>0</v>
      </c>
      <c r="Y23" s="212">
        <f t="shared" si="3"/>
        <v>0</v>
      </c>
      <c r="Z23" s="217">
        <f t="shared" si="4"/>
        <v>0</v>
      </c>
      <c r="AB23" s="216">
        <f t="shared" si="5"/>
        <v>0</v>
      </c>
      <c r="AC23" s="212">
        <f t="shared" si="6"/>
        <v>0</v>
      </c>
      <c r="AD23" s="212">
        <f t="shared" si="7"/>
        <v>0</v>
      </c>
      <c r="AE23" s="217">
        <f t="shared" si="8"/>
        <v>0</v>
      </c>
    </row>
    <row r="24" spans="1:31" ht="15" customHeight="1" x14ac:dyDescent="0.25">
      <c r="A24" s="353" t="str">
        <f>IF(ISBLANK('A4'!A24),"",'A4'!A24)</f>
        <v/>
      </c>
      <c r="B24" s="354" t="str">
        <f>IF(ISBLANK('A4'!B24),"",'A4'!B24)</f>
        <v/>
      </c>
      <c r="C24" s="355" t="str">
        <f>IF(ISBLANK('A4'!U24),"",'A4'!U24)</f>
        <v/>
      </c>
      <c r="D24" s="356"/>
      <c r="E24" s="357"/>
      <c r="F24" s="357"/>
      <c r="G24" s="357"/>
      <c r="H24" s="357"/>
      <c r="I24" s="357"/>
      <c r="J24" s="358"/>
      <c r="K24" s="636"/>
      <c r="L24" s="359"/>
      <c r="M24" s="360"/>
      <c r="N24" s="360"/>
      <c r="O24" s="360"/>
      <c r="P24" s="360"/>
      <c r="Q24" s="358"/>
      <c r="R24" s="357"/>
      <c r="S24" s="357"/>
      <c r="T24" s="357"/>
      <c r="U24" s="359"/>
      <c r="W24" s="216">
        <f t="shared" si="1"/>
        <v>0</v>
      </c>
      <c r="X24" s="212">
        <f t="shared" si="2"/>
        <v>0</v>
      </c>
      <c r="Y24" s="212">
        <f t="shared" si="3"/>
        <v>0</v>
      </c>
      <c r="Z24" s="217">
        <f t="shared" si="4"/>
        <v>0</v>
      </c>
      <c r="AB24" s="216">
        <f t="shared" si="5"/>
        <v>0</v>
      </c>
      <c r="AC24" s="212">
        <f t="shared" si="6"/>
        <v>0</v>
      </c>
      <c r="AD24" s="212">
        <f t="shared" si="7"/>
        <v>0</v>
      </c>
      <c r="AE24" s="217">
        <f t="shared" si="8"/>
        <v>0</v>
      </c>
    </row>
    <row r="25" spans="1:31" ht="15" customHeight="1" x14ac:dyDescent="0.25">
      <c r="A25" s="353" t="str">
        <f>IF(ISBLANK('A4'!A25),"",'A4'!A25)</f>
        <v/>
      </c>
      <c r="B25" s="354" t="str">
        <f>IF(ISBLANK('A4'!B25),"",'A4'!B25)</f>
        <v/>
      </c>
      <c r="C25" s="355" t="str">
        <f>IF(ISBLANK('A4'!U25),"",'A4'!U25)</f>
        <v/>
      </c>
      <c r="D25" s="356"/>
      <c r="E25" s="357"/>
      <c r="F25" s="357"/>
      <c r="G25" s="357"/>
      <c r="H25" s="357"/>
      <c r="I25" s="357"/>
      <c r="J25" s="358"/>
      <c r="K25" s="636"/>
      <c r="L25" s="359"/>
      <c r="M25" s="360"/>
      <c r="N25" s="360"/>
      <c r="O25" s="360"/>
      <c r="P25" s="360"/>
      <c r="Q25" s="358"/>
      <c r="R25" s="357"/>
      <c r="S25" s="357"/>
      <c r="T25" s="357"/>
      <c r="U25" s="359"/>
      <c r="W25" s="216">
        <f t="shared" si="1"/>
        <v>0</v>
      </c>
      <c r="X25" s="212">
        <f t="shared" si="2"/>
        <v>0</v>
      </c>
      <c r="Y25" s="212">
        <f t="shared" si="3"/>
        <v>0</v>
      </c>
      <c r="Z25" s="217">
        <f t="shared" si="4"/>
        <v>0</v>
      </c>
      <c r="AB25" s="216">
        <f t="shared" si="5"/>
        <v>0</v>
      </c>
      <c r="AC25" s="212">
        <f t="shared" si="6"/>
        <v>0</v>
      </c>
      <c r="AD25" s="212">
        <f t="shared" si="7"/>
        <v>0</v>
      </c>
      <c r="AE25" s="217">
        <f t="shared" si="8"/>
        <v>0</v>
      </c>
    </row>
    <row r="26" spans="1:31" ht="15" customHeight="1" x14ac:dyDescent="0.25">
      <c r="A26" s="353" t="str">
        <f>IF(ISBLANK('A4'!A26),"",'A4'!A26)</f>
        <v/>
      </c>
      <c r="B26" s="354" t="str">
        <f>IF(ISBLANK('A4'!B26),"",'A4'!B26)</f>
        <v/>
      </c>
      <c r="C26" s="355" t="str">
        <f>IF(ISBLANK('A4'!U26),"",'A4'!U26)</f>
        <v/>
      </c>
      <c r="D26" s="356"/>
      <c r="E26" s="357"/>
      <c r="F26" s="357"/>
      <c r="G26" s="357"/>
      <c r="H26" s="357"/>
      <c r="I26" s="357"/>
      <c r="J26" s="358"/>
      <c r="K26" s="636"/>
      <c r="L26" s="359"/>
      <c r="M26" s="360"/>
      <c r="N26" s="360"/>
      <c r="O26" s="360"/>
      <c r="P26" s="360"/>
      <c r="Q26" s="358"/>
      <c r="R26" s="357"/>
      <c r="S26" s="357"/>
      <c r="T26" s="357"/>
      <c r="U26" s="359"/>
      <c r="W26" s="216">
        <f t="shared" si="1"/>
        <v>0</v>
      </c>
      <c r="X26" s="212">
        <f t="shared" si="2"/>
        <v>0</v>
      </c>
      <c r="Y26" s="212">
        <f t="shared" si="3"/>
        <v>0</v>
      </c>
      <c r="Z26" s="217">
        <f t="shared" si="4"/>
        <v>0</v>
      </c>
      <c r="AB26" s="216">
        <f t="shared" si="5"/>
        <v>0</v>
      </c>
      <c r="AC26" s="212">
        <f t="shared" si="6"/>
        <v>0</v>
      </c>
      <c r="AD26" s="212">
        <f t="shared" si="7"/>
        <v>0</v>
      </c>
      <c r="AE26" s="217">
        <f t="shared" si="8"/>
        <v>0</v>
      </c>
    </row>
    <row r="27" spans="1:31" ht="15" customHeight="1" x14ac:dyDescent="0.25">
      <c r="A27" s="353" t="str">
        <f>IF(ISBLANK('A4'!A27),"",'A4'!A27)</f>
        <v/>
      </c>
      <c r="B27" s="354" t="str">
        <f>IF(ISBLANK('A4'!B27),"",'A4'!B27)</f>
        <v/>
      </c>
      <c r="C27" s="355" t="str">
        <f>IF(ISBLANK('A4'!U27),"",'A4'!U27)</f>
        <v/>
      </c>
      <c r="D27" s="356"/>
      <c r="E27" s="357"/>
      <c r="F27" s="357"/>
      <c r="G27" s="357"/>
      <c r="H27" s="357"/>
      <c r="I27" s="357"/>
      <c r="J27" s="358"/>
      <c r="K27" s="636"/>
      <c r="L27" s="359"/>
      <c r="M27" s="360"/>
      <c r="N27" s="360"/>
      <c r="O27" s="360"/>
      <c r="P27" s="360"/>
      <c r="Q27" s="358"/>
      <c r="R27" s="357"/>
      <c r="S27" s="357"/>
      <c r="T27" s="357"/>
      <c r="U27" s="359"/>
      <c r="W27" s="216">
        <f t="shared" si="1"/>
        <v>0</v>
      </c>
      <c r="X27" s="212">
        <f t="shared" si="2"/>
        <v>0</v>
      </c>
      <c r="Y27" s="212">
        <f t="shared" si="3"/>
        <v>0</v>
      </c>
      <c r="Z27" s="217">
        <f t="shared" si="4"/>
        <v>0</v>
      </c>
      <c r="AB27" s="216">
        <f t="shared" si="5"/>
        <v>0</v>
      </c>
      <c r="AC27" s="212">
        <f t="shared" si="6"/>
        <v>0</v>
      </c>
      <c r="AD27" s="212">
        <f t="shared" si="7"/>
        <v>0</v>
      </c>
      <c r="AE27" s="217">
        <f t="shared" si="8"/>
        <v>0</v>
      </c>
    </row>
    <row r="28" spans="1:31" ht="15" customHeight="1" x14ac:dyDescent="0.25">
      <c r="A28" s="353" t="str">
        <f>IF(ISBLANK('A4'!A28),"",'A4'!A28)</f>
        <v/>
      </c>
      <c r="B28" s="354" t="str">
        <f>IF(ISBLANK('A4'!B28),"",'A4'!B28)</f>
        <v/>
      </c>
      <c r="C28" s="355" t="str">
        <f>IF(ISBLANK('A4'!U28),"",'A4'!U28)</f>
        <v/>
      </c>
      <c r="D28" s="356"/>
      <c r="E28" s="357"/>
      <c r="F28" s="357"/>
      <c r="G28" s="357"/>
      <c r="H28" s="357"/>
      <c r="I28" s="357"/>
      <c r="J28" s="358"/>
      <c r="K28" s="636"/>
      <c r="L28" s="359"/>
      <c r="M28" s="360"/>
      <c r="N28" s="360"/>
      <c r="O28" s="360"/>
      <c r="P28" s="360"/>
      <c r="Q28" s="358"/>
      <c r="R28" s="357"/>
      <c r="S28" s="357"/>
      <c r="T28" s="357"/>
      <c r="U28" s="359"/>
      <c r="W28" s="216">
        <f t="shared" si="1"/>
        <v>0</v>
      </c>
      <c r="X28" s="212">
        <f t="shared" si="2"/>
        <v>0</v>
      </c>
      <c r="Y28" s="212">
        <f t="shared" si="3"/>
        <v>0</v>
      </c>
      <c r="Z28" s="217">
        <f t="shared" si="4"/>
        <v>0</v>
      </c>
      <c r="AB28" s="216">
        <f t="shared" si="5"/>
        <v>0</v>
      </c>
      <c r="AC28" s="212">
        <f t="shared" si="6"/>
        <v>0</v>
      </c>
      <c r="AD28" s="212">
        <f t="shared" si="7"/>
        <v>0</v>
      </c>
      <c r="AE28" s="217">
        <f t="shared" si="8"/>
        <v>0</v>
      </c>
    </row>
    <row r="29" spans="1:31" ht="15" customHeight="1" x14ac:dyDescent="0.25">
      <c r="A29" s="353" t="str">
        <f>IF(ISBLANK('A4'!A29),"",'A4'!A29)</f>
        <v/>
      </c>
      <c r="B29" s="354" t="str">
        <f>IF(ISBLANK('A4'!B29),"",'A4'!B29)</f>
        <v/>
      </c>
      <c r="C29" s="355" t="str">
        <f>IF(ISBLANK('A4'!U29),"",'A4'!U29)</f>
        <v/>
      </c>
      <c r="D29" s="356"/>
      <c r="E29" s="357"/>
      <c r="F29" s="357"/>
      <c r="G29" s="357"/>
      <c r="H29" s="357"/>
      <c r="I29" s="357"/>
      <c r="J29" s="358"/>
      <c r="K29" s="636"/>
      <c r="L29" s="359"/>
      <c r="M29" s="360"/>
      <c r="N29" s="360"/>
      <c r="O29" s="360"/>
      <c r="P29" s="360"/>
      <c r="Q29" s="358"/>
      <c r="R29" s="357"/>
      <c r="S29" s="357"/>
      <c r="T29" s="357"/>
      <c r="U29" s="359"/>
      <c r="W29" s="216">
        <f t="shared" si="1"/>
        <v>0</v>
      </c>
      <c r="X29" s="212">
        <f t="shared" si="2"/>
        <v>0</v>
      </c>
      <c r="Y29" s="212">
        <f t="shared" si="3"/>
        <v>0</v>
      </c>
      <c r="Z29" s="217">
        <f t="shared" si="4"/>
        <v>0</v>
      </c>
      <c r="AB29" s="216">
        <f t="shared" si="5"/>
        <v>0</v>
      </c>
      <c r="AC29" s="212">
        <f t="shared" si="6"/>
        <v>0</v>
      </c>
      <c r="AD29" s="212">
        <f t="shared" si="7"/>
        <v>0</v>
      </c>
      <c r="AE29" s="217">
        <f t="shared" si="8"/>
        <v>0</v>
      </c>
    </row>
    <row r="30" spans="1:31" ht="15" customHeight="1" x14ac:dyDescent="0.25">
      <c r="A30" s="353" t="str">
        <f>IF(ISBLANK('A4'!A30),"",'A4'!A30)</f>
        <v/>
      </c>
      <c r="B30" s="354" t="str">
        <f>IF(ISBLANK('A4'!B30),"",'A4'!B30)</f>
        <v/>
      </c>
      <c r="C30" s="355" t="str">
        <f>IF(ISBLANK('A4'!U30),"",'A4'!U30)</f>
        <v/>
      </c>
      <c r="D30" s="356"/>
      <c r="E30" s="357"/>
      <c r="F30" s="357"/>
      <c r="G30" s="357"/>
      <c r="H30" s="357"/>
      <c r="I30" s="357"/>
      <c r="J30" s="358"/>
      <c r="K30" s="636"/>
      <c r="L30" s="359"/>
      <c r="M30" s="360"/>
      <c r="N30" s="360"/>
      <c r="O30" s="360"/>
      <c r="P30" s="360"/>
      <c r="Q30" s="358"/>
      <c r="R30" s="357"/>
      <c r="S30" s="357"/>
      <c r="T30" s="357"/>
      <c r="U30" s="359"/>
      <c r="W30" s="216">
        <f t="shared" si="1"/>
        <v>0</v>
      </c>
      <c r="X30" s="212">
        <f t="shared" si="2"/>
        <v>0</v>
      </c>
      <c r="Y30" s="212">
        <f t="shared" si="3"/>
        <v>0</v>
      </c>
      <c r="Z30" s="217">
        <f t="shared" si="4"/>
        <v>0</v>
      </c>
      <c r="AB30" s="216">
        <f t="shared" si="5"/>
        <v>0</v>
      </c>
      <c r="AC30" s="212">
        <f t="shared" si="6"/>
        <v>0</v>
      </c>
      <c r="AD30" s="212">
        <f t="shared" si="7"/>
        <v>0</v>
      </c>
      <c r="AE30" s="217">
        <f t="shared" si="8"/>
        <v>0</v>
      </c>
    </row>
    <row r="31" spans="1:31" ht="15" customHeight="1" x14ac:dyDescent="0.25">
      <c r="A31" s="353" t="str">
        <f>IF(ISBLANK('A4'!A31),"",'A4'!A31)</f>
        <v/>
      </c>
      <c r="B31" s="354" t="str">
        <f>IF(ISBLANK('A4'!B31),"",'A4'!B31)</f>
        <v/>
      </c>
      <c r="C31" s="355" t="str">
        <f>IF(ISBLANK('A4'!U31),"",'A4'!U31)</f>
        <v/>
      </c>
      <c r="D31" s="356"/>
      <c r="E31" s="357"/>
      <c r="F31" s="357"/>
      <c r="G31" s="357"/>
      <c r="H31" s="357"/>
      <c r="I31" s="357"/>
      <c r="J31" s="358"/>
      <c r="K31" s="636"/>
      <c r="L31" s="359"/>
      <c r="M31" s="360"/>
      <c r="N31" s="360"/>
      <c r="O31" s="360"/>
      <c r="P31" s="360"/>
      <c r="Q31" s="358"/>
      <c r="R31" s="357"/>
      <c r="S31" s="357"/>
      <c r="T31" s="357"/>
      <c r="U31" s="359"/>
      <c r="W31" s="216">
        <f t="shared" si="1"/>
        <v>0</v>
      </c>
      <c r="X31" s="212">
        <f t="shared" si="2"/>
        <v>0</v>
      </c>
      <c r="Y31" s="212">
        <f t="shared" si="3"/>
        <v>0</v>
      </c>
      <c r="Z31" s="217">
        <f t="shared" si="4"/>
        <v>0</v>
      </c>
      <c r="AB31" s="216">
        <f t="shared" si="5"/>
        <v>0</v>
      </c>
      <c r="AC31" s="212">
        <f t="shared" si="6"/>
        <v>0</v>
      </c>
      <c r="AD31" s="212">
        <f t="shared" si="7"/>
        <v>0</v>
      </c>
      <c r="AE31" s="217">
        <f t="shared" si="8"/>
        <v>0</v>
      </c>
    </row>
    <row r="32" spans="1:31" ht="15" customHeight="1" x14ac:dyDescent="0.25">
      <c r="A32" s="353" t="str">
        <f>IF(ISBLANK('A4'!A32),"",'A4'!A32)</f>
        <v/>
      </c>
      <c r="B32" s="354" t="str">
        <f>IF(ISBLANK('A4'!B32),"",'A4'!B32)</f>
        <v/>
      </c>
      <c r="C32" s="355" t="str">
        <f>IF(ISBLANK('A4'!U32),"",'A4'!U32)</f>
        <v/>
      </c>
      <c r="D32" s="356"/>
      <c r="E32" s="357"/>
      <c r="F32" s="357"/>
      <c r="G32" s="357"/>
      <c r="H32" s="357"/>
      <c r="I32" s="357"/>
      <c r="J32" s="358"/>
      <c r="K32" s="636"/>
      <c r="L32" s="359"/>
      <c r="M32" s="360"/>
      <c r="N32" s="360"/>
      <c r="O32" s="360"/>
      <c r="P32" s="360"/>
      <c r="Q32" s="358"/>
      <c r="R32" s="357"/>
      <c r="S32" s="357"/>
      <c r="T32" s="357"/>
      <c r="U32" s="359"/>
      <c r="W32" s="216">
        <f t="shared" si="1"/>
        <v>0</v>
      </c>
      <c r="X32" s="212">
        <f t="shared" si="2"/>
        <v>0</v>
      </c>
      <c r="Y32" s="212">
        <f t="shared" si="3"/>
        <v>0</v>
      </c>
      <c r="Z32" s="217">
        <f t="shared" si="4"/>
        <v>0</v>
      </c>
      <c r="AB32" s="216">
        <f t="shared" si="5"/>
        <v>0</v>
      </c>
      <c r="AC32" s="212">
        <f t="shared" si="6"/>
        <v>0</v>
      </c>
      <c r="AD32" s="212">
        <f t="shared" si="7"/>
        <v>0</v>
      </c>
      <c r="AE32" s="217">
        <f t="shared" si="8"/>
        <v>0</v>
      </c>
    </row>
    <row r="33" spans="1:31" ht="15" customHeight="1" x14ac:dyDescent="0.25">
      <c r="A33" s="353" t="str">
        <f>IF(ISBLANK('A4'!A33),"",'A4'!A33)</f>
        <v/>
      </c>
      <c r="B33" s="354" t="str">
        <f>IF(ISBLANK('A4'!B33),"",'A4'!B33)</f>
        <v/>
      </c>
      <c r="C33" s="355" t="str">
        <f>IF(ISBLANK('A4'!U33),"",'A4'!U33)</f>
        <v/>
      </c>
      <c r="D33" s="356"/>
      <c r="E33" s="357"/>
      <c r="F33" s="357"/>
      <c r="G33" s="357"/>
      <c r="H33" s="357"/>
      <c r="I33" s="357"/>
      <c r="J33" s="358"/>
      <c r="K33" s="636"/>
      <c r="L33" s="359"/>
      <c r="M33" s="360"/>
      <c r="N33" s="360"/>
      <c r="O33" s="360"/>
      <c r="P33" s="360"/>
      <c r="Q33" s="358"/>
      <c r="R33" s="357"/>
      <c r="S33" s="357"/>
      <c r="T33" s="357"/>
      <c r="U33" s="359"/>
      <c r="W33" s="216">
        <f t="shared" si="1"/>
        <v>0</v>
      </c>
      <c r="X33" s="212">
        <f t="shared" si="2"/>
        <v>0</v>
      </c>
      <c r="Y33" s="212">
        <f t="shared" si="3"/>
        <v>0</v>
      </c>
      <c r="Z33" s="217">
        <f t="shared" si="4"/>
        <v>0</v>
      </c>
      <c r="AB33" s="216">
        <f t="shared" si="5"/>
        <v>0</v>
      </c>
      <c r="AC33" s="212">
        <f t="shared" si="6"/>
        <v>0</v>
      </c>
      <c r="AD33" s="212">
        <f t="shared" si="7"/>
        <v>0</v>
      </c>
      <c r="AE33" s="217">
        <f t="shared" si="8"/>
        <v>0</v>
      </c>
    </row>
    <row r="34" spans="1:31" ht="15" customHeight="1" x14ac:dyDescent="0.25">
      <c r="A34" s="353" t="str">
        <f>IF(ISBLANK('A4'!A34),"",'A4'!A34)</f>
        <v/>
      </c>
      <c r="B34" s="354" t="str">
        <f>IF(ISBLANK('A4'!B34),"",'A4'!B34)</f>
        <v/>
      </c>
      <c r="C34" s="355" t="str">
        <f>IF(ISBLANK('A4'!U34),"",'A4'!U34)</f>
        <v/>
      </c>
      <c r="D34" s="356"/>
      <c r="E34" s="357"/>
      <c r="F34" s="357"/>
      <c r="G34" s="357"/>
      <c r="H34" s="357"/>
      <c r="I34" s="357"/>
      <c r="J34" s="358"/>
      <c r="K34" s="636"/>
      <c r="L34" s="359"/>
      <c r="M34" s="360"/>
      <c r="N34" s="360"/>
      <c r="O34" s="360"/>
      <c r="P34" s="360"/>
      <c r="Q34" s="358"/>
      <c r="R34" s="357"/>
      <c r="S34" s="357"/>
      <c r="T34" s="357"/>
      <c r="U34" s="359"/>
      <c r="W34" s="216">
        <f t="shared" si="1"/>
        <v>0</v>
      </c>
      <c r="X34" s="212">
        <f t="shared" si="2"/>
        <v>0</v>
      </c>
      <c r="Y34" s="212">
        <f t="shared" si="3"/>
        <v>0</v>
      </c>
      <c r="Z34" s="217">
        <f t="shared" si="4"/>
        <v>0</v>
      </c>
      <c r="AB34" s="216">
        <f t="shared" si="5"/>
        <v>0</v>
      </c>
      <c r="AC34" s="212">
        <f t="shared" si="6"/>
        <v>0</v>
      </c>
      <c r="AD34" s="212">
        <f t="shared" si="7"/>
        <v>0</v>
      </c>
      <c r="AE34" s="217">
        <f t="shared" si="8"/>
        <v>0</v>
      </c>
    </row>
    <row r="35" spans="1:31" ht="15" customHeight="1" x14ac:dyDescent="0.25">
      <c r="A35" s="353" t="str">
        <f>IF(ISBLANK('A4'!A35),"",'A4'!A35)</f>
        <v/>
      </c>
      <c r="B35" s="354" t="str">
        <f>IF(ISBLANK('A4'!B35),"",'A4'!B35)</f>
        <v/>
      </c>
      <c r="C35" s="355" t="str">
        <f>IF(ISBLANK('A4'!U35),"",'A4'!U35)</f>
        <v/>
      </c>
      <c r="D35" s="356"/>
      <c r="E35" s="357"/>
      <c r="F35" s="357"/>
      <c r="G35" s="357"/>
      <c r="H35" s="357"/>
      <c r="I35" s="357"/>
      <c r="J35" s="358"/>
      <c r="K35" s="636"/>
      <c r="L35" s="359"/>
      <c r="M35" s="360"/>
      <c r="N35" s="360"/>
      <c r="O35" s="360"/>
      <c r="P35" s="360"/>
      <c r="Q35" s="358"/>
      <c r="R35" s="357"/>
      <c r="S35" s="357"/>
      <c r="T35" s="357"/>
      <c r="U35" s="359"/>
      <c r="W35" s="216">
        <f t="shared" si="1"/>
        <v>0</v>
      </c>
      <c r="X35" s="212">
        <f t="shared" si="2"/>
        <v>0</v>
      </c>
      <c r="Y35" s="212">
        <f t="shared" si="3"/>
        <v>0</v>
      </c>
      <c r="Z35" s="217">
        <f t="shared" si="4"/>
        <v>0</v>
      </c>
      <c r="AB35" s="216">
        <f t="shared" si="5"/>
        <v>0</v>
      </c>
      <c r="AC35" s="212">
        <f t="shared" si="6"/>
        <v>0</v>
      </c>
      <c r="AD35" s="212">
        <f t="shared" si="7"/>
        <v>0</v>
      </c>
      <c r="AE35" s="217">
        <f t="shared" si="8"/>
        <v>0</v>
      </c>
    </row>
    <row r="36" spans="1:31" ht="15" customHeight="1" x14ac:dyDescent="0.25">
      <c r="A36" s="353" t="str">
        <f>IF(ISBLANK('A4'!A36),"",'A4'!A36)</f>
        <v/>
      </c>
      <c r="B36" s="354" t="str">
        <f>IF(ISBLANK('A4'!B36),"",'A4'!B36)</f>
        <v/>
      </c>
      <c r="C36" s="355" t="str">
        <f>IF(ISBLANK('A4'!U36),"",'A4'!U36)</f>
        <v/>
      </c>
      <c r="D36" s="356"/>
      <c r="E36" s="357"/>
      <c r="F36" s="357"/>
      <c r="G36" s="357"/>
      <c r="H36" s="357"/>
      <c r="I36" s="357"/>
      <c r="J36" s="358"/>
      <c r="K36" s="636"/>
      <c r="L36" s="359"/>
      <c r="M36" s="360"/>
      <c r="N36" s="360"/>
      <c r="O36" s="360"/>
      <c r="P36" s="360"/>
      <c r="Q36" s="358"/>
      <c r="R36" s="357"/>
      <c r="S36" s="357"/>
      <c r="T36" s="357"/>
      <c r="U36" s="359"/>
      <c r="W36" s="216">
        <f t="shared" si="1"/>
        <v>0</v>
      </c>
      <c r="X36" s="212">
        <f t="shared" si="2"/>
        <v>0</v>
      </c>
      <c r="Y36" s="212">
        <f t="shared" si="3"/>
        <v>0</v>
      </c>
      <c r="Z36" s="217">
        <f t="shared" si="4"/>
        <v>0</v>
      </c>
      <c r="AB36" s="216">
        <f t="shared" si="5"/>
        <v>0</v>
      </c>
      <c r="AC36" s="212">
        <f t="shared" si="6"/>
        <v>0</v>
      </c>
      <c r="AD36" s="212">
        <f t="shared" si="7"/>
        <v>0</v>
      </c>
      <c r="AE36" s="217">
        <f t="shared" si="8"/>
        <v>0</v>
      </c>
    </row>
    <row r="37" spans="1:31" ht="15" customHeight="1" x14ac:dyDescent="0.25">
      <c r="A37" s="353" t="str">
        <f>IF(ISBLANK('A4'!A37),"",'A4'!A37)</f>
        <v/>
      </c>
      <c r="B37" s="354" t="str">
        <f>IF(ISBLANK('A4'!B37),"",'A4'!B37)</f>
        <v/>
      </c>
      <c r="C37" s="355" t="str">
        <f>IF(ISBLANK('A4'!U37),"",'A4'!U37)</f>
        <v/>
      </c>
      <c r="D37" s="356"/>
      <c r="E37" s="357"/>
      <c r="F37" s="357"/>
      <c r="G37" s="357"/>
      <c r="H37" s="357"/>
      <c r="I37" s="357"/>
      <c r="J37" s="358"/>
      <c r="K37" s="636"/>
      <c r="L37" s="359"/>
      <c r="M37" s="360"/>
      <c r="N37" s="360"/>
      <c r="O37" s="360"/>
      <c r="P37" s="360"/>
      <c r="Q37" s="358"/>
      <c r="R37" s="357"/>
      <c r="S37" s="357"/>
      <c r="T37" s="357"/>
      <c r="U37" s="359"/>
      <c r="W37" s="216">
        <f t="shared" si="1"/>
        <v>0</v>
      </c>
      <c r="X37" s="212">
        <f t="shared" si="2"/>
        <v>0</v>
      </c>
      <c r="Y37" s="212">
        <f t="shared" si="3"/>
        <v>0</v>
      </c>
      <c r="Z37" s="217">
        <f t="shared" si="4"/>
        <v>0</v>
      </c>
      <c r="AB37" s="216">
        <f t="shared" si="5"/>
        <v>0</v>
      </c>
      <c r="AC37" s="212">
        <f t="shared" si="6"/>
        <v>0</v>
      </c>
      <c r="AD37" s="212">
        <f t="shared" si="7"/>
        <v>0</v>
      </c>
      <c r="AE37" s="217">
        <f t="shared" si="8"/>
        <v>0</v>
      </c>
    </row>
    <row r="38" spans="1:31" ht="15" customHeight="1" x14ac:dyDescent="0.25">
      <c r="A38" s="353" t="str">
        <f>IF(ISBLANK('A4'!A38),"",'A4'!A38)</f>
        <v/>
      </c>
      <c r="B38" s="354" t="str">
        <f>IF(ISBLANK('A4'!B38),"",'A4'!B38)</f>
        <v/>
      </c>
      <c r="C38" s="355" t="str">
        <f>IF(ISBLANK('A4'!U38),"",'A4'!U38)</f>
        <v/>
      </c>
      <c r="D38" s="356"/>
      <c r="E38" s="357"/>
      <c r="F38" s="357"/>
      <c r="G38" s="357"/>
      <c r="H38" s="357"/>
      <c r="I38" s="357"/>
      <c r="J38" s="358"/>
      <c r="K38" s="636"/>
      <c r="L38" s="359"/>
      <c r="M38" s="360"/>
      <c r="N38" s="360"/>
      <c r="O38" s="360"/>
      <c r="P38" s="360"/>
      <c r="Q38" s="358"/>
      <c r="R38" s="357"/>
      <c r="S38" s="357"/>
      <c r="T38" s="357"/>
      <c r="U38" s="359"/>
      <c r="W38" s="216">
        <f t="shared" si="1"/>
        <v>0</v>
      </c>
      <c r="X38" s="212">
        <f t="shared" si="2"/>
        <v>0</v>
      </c>
      <c r="Y38" s="212">
        <f t="shared" si="3"/>
        <v>0</v>
      </c>
      <c r="Z38" s="217">
        <f t="shared" si="4"/>
        <v>0</v>
      </c>
      <c r="AB38" s="216">
        <f t="shared" si="5"/>
        <v>0</v>
      </c>
      <c r="AC38" s="212">
        <f t="shared" si="6"/>
        <v>0</v>
      </c>
      <c r="AD38" s="212">
        <f t="shared" si="7"/>
        <v>0</v>
      </c>
      <c r="AE38" s="217">
        <f t="shared" si="8"/>
        <v>0</v>
      </c>
    </row>
    <row r="39" spans="1:31" ht="15" customHeight="1" x14ac:dyDescent="0.25">
      <c r="A39" s="353" t="str">
        <f>IF(ISBLANK('A4'!A39),"",'A4'!A39)</f>
        <v/>
      </c>
      <c r="B39" s="354" t="str">
        <f>IF(ISBLANK('A4'!B39),"",'A4'!B39)</f>
        <v/>
      </c>
      <c r="C39" s="355" t="str">
        <f>IF(ISBLANK('A4'!U39),"",'A4'!U39)</f>
        <v/>
      </c>
      <c r="D39" s="356"/>
      <c r="E39" s="357"/>
      <c r="F39" s="357"/>
      <c r="G39" s="357"/>
      <c r="H39" s="357"/>
      <c r="I39" s="357"/>
      <c r="J39" s="358"/>
      <c r="K39" s="636"/>
      <c r="L39" s="359"/>
      <c r="M39" s="360"/>
      <c r="N39" s="360"/>
      <c r="O39" s="360"/>
      <c r="P39" s="360"/>
      <c r="Q39" s="358"/>
      <c r="R39" s="357"/>
      <c r="S39" s="357"/>
      <c r="T39" s="357"/>
      <c r="U39" s="359"/>
      <c r="W39" s="216">
        <f t="shared" si="1"/>
        <v>0</v>
      </c>
      <c r="X39" s="212">
        <f t="shared" si="2"/>
        <v>0</v>
      </c>
      <c r="Y39" s="212">
        <f t="shared" si="3"/>
        <v>0</v>
      </c>
      <c r="Z39" s="217">
        <f t="shared" si="4"/>
        <v>0</v>
      </c>
      <c r="AB39" s="216">
        <f t="shared" si="5"/>
        <v>0</v>
      </c>
      <c r="AC39" s="212">
        <f t="shared" si="6"/>
        <v>0</v>
      </c>
      <c r="AD39" s="212">
        <f t="shared" si="7"/>
        <v>0</v>
      </c>
      <c r="AE39" s="217">
        <f t="shared" si="8"/>
        <v>0</v>
      </c>
    </row>
    <row r="40" spans="1:31" ht="15" customHeight="1" x14ac:dyDescent="0.25">
      <c r="A40" s="353" t="str">
        <f>IF(ISBLANK('A4'!A40),"",'A4'!A40)</f>
        <v/>
      </c>
      <c r="B40" s="354" t="str">
        <f>IF(ISBLANK('A4'!B40),"",'A4'!B40)</f>
        <v/>
      </c>
      <c r="C40" s="355" t="str">
        <f>IF(ISBLANK('A4'!U40),"",'A4'!U40)</f>
        <v/>
      </c>
      <c r="D40" s="356"/>
      <c r="E40" s="357"/>
      <c r="F40" s="357"/>
      <c r="G40" s="357"/>
      <c r="H40" s="357"/>
      <c r="I40" s="357"/>
      <c r="J40" s="358"/>
      <c r="K40" s="636"/>
      <c r="L40" s="359"/>
      <c r="M40" s="360"/>
      <c r="N40" s="360"/>
      <c r="O40" s="360"/>
      <c r="P40" s="360"/>
      <c r="Q40" s="358"/>
      <c r="R40" s="357"/>
      <c r="S40" s="357"/>
      <c r="T40" s="357"/>
      <c r="U40" s="359"/>
      <c r="W40" s="216">
        <f t="shared" si="1"/>
        <v>0</v>
      </c>
      <c r="X40" s="212">
        <f t="shared" si="2"/>
        <v>0</v>
      </c>
      <c r="Y40" s="212">
        <f t="shared" si="3"/>
        <v>0</v>
      </c>
      <c r="Z40" s="217">
        <f t="shared" si="4"/>
        <v>0</v>
      </c>
      <c r="AB40" s="216">
        <f t="shared" si="5"/>
        <v>0</v>
      </c>
      <c r="AC40" s="212">
        <f t="shared" si="6"/>
        <v>0</v>
      </c>
      <c r="AD40" s="212">
        <f t="shared" si="7"/>
        <v>0</v>
      </c>
      <c r="AE40" s="217">
        <f t="shared" si="8"/>
        <v>0</v>
      </c>
    </row>
    <row r="41" spans="1:31" ht="15" customHeight="1" x14ac:dyDescent="0.25">
      <c r="A41" s="353" t="str">
        <f>IF(ISBLANK('A4'!A41),"",'A4'!A41)</f>
        <v/>
      </c>
      <c r="B41" s="354" t="str">
        <f>IF(ISBLANK('A4'!B41),"",'A4'!B41)</f>
        <v/>
      </c>
      <c r="C41" s="355" t="str">
        <f>IF(ISBLANK('A4'!U41),"",'A4'!U41)</f>
        <v/>
      </c>
      <c r="D41" s="356"/>
      <c r="E41" s="357"/>
      <c r="F41" s="357"/>
      <c r="G41" s="357"/>
      <c r="H41" s="357"/>
      <c r="I41" s="357"/>
      <c r="J41" s="358"/>
      <c r="K41" s="636"/>
      <c r="L41" s="359"/>
      <c r="M41" s="360"/>
      <c r="N41" s="360"/>
      <c r="O41" s="360"/>
      <c r="P41" s="360"/>
      <c r="Q41" s="358"/>
      <c r="R41" s="357"/>
      <c r="S41" s="357"/>
      <c r="T41" s="357"/>
      <c r="U41" s="359"/>
      <c r="W41" s="216">
        <f t="shared" si="1"/>
        <v>0</v>
      </c>
      <c r="X41" s="212">
        <f t="shared" si="2"/>
        <v>0</v>
      </c>
      <c r="Y41" s="212">
        <f t="shared" si="3"/>
        <v>0</v>
      </c>
      <c r="Z41" s="217">
        <f t="shared" si="4"/>
        <v>0</v>
      </c>
      <c r="AB41" s="216">
        <f t="shared" si="5"/>
        <v>0</v>
      </c>
      <c r="AC41" s="212">
        <f t="shared" si="6"/>
        <v>0</v>
      </c>
      <c r="AD41" s="212">
        <f t="shared" si="7"/>
        <v>0</v>
      </c>
      <c r="AE41" s="217">
        <f t="shared" si="8"/>
        <v>0</v>
      </c>
    </row>
    <row r="42" spans="1:31" ht="15" customHeight="1" x14ac:dyDescent="0.25">
      <c r="A42" s="353" t="str">
        <f>IF(ISBLANK('A4'!A42),"",'A4'!A42)</f>
        <v/>
      </c>
      <c r="B42" s="354" t="str">
        <f>IF(ISBLANK('A4'!B42),"",'A4'!B42)</f>
        <v/>
      </c>
      <c r="C42" s="355" t="str">
        <f>IF(ISBLANK('A4'!U42),"",'A4'!U42)</f>
        <v/>
      </c>
      <c r="D42" s="356"/>
      <c r="E42" s="357"/>
      <c r="F42" s="357"/>
      <c r="G42" s="357"/>
      <c r="H42" s="357"/>
      <c r="I42" s="357"/>
      <c r="J42" s="358"/>
      <c r="K42" s="636"/>
      <c r="L42" s="359"/>
      <c r="M42" s="360"/>
      <c r="N42" s="360"/>
      <c r="O42" s="360"/>
      <c r="P42" s="360"/>
      <c r="Q42" s="358"/>
      <c r="R42" s="357"/>
      <c r="S42" s="357"/>
      <c r="T42" s="357"/>
      <c r="U42" s="359"/>
      <c r="W42" s="216">
        <f t="shared" si="1"/>
        <v>0</v>
      </c>
      <c r="X42" s="212">
        <f t="shared" si="2"/>
        <v>0</v>
      </c>
      <c r="Y42" s="212">
        <f t="shared" si="3"/>
        <v>0</v>
      </c>
      <c r="Z42" s="217">
        <f t="shared" si="4"/>
        <v>0</v>
      </c>
      <c r="AB42" s="216">
        <f t="shared" si="5"/>
        <v>0</v>
      </c>
      <c r="AC42" s="212">
        <f t="shared" si="6"/>
        <v>0</v>
      </c>
      <c r="AD42" s="212">
        <f t="shared" si="7"/>
        <v>0</v>
      </c>
      <c r="AE42" s="217">
        <f t="shared" si="8"/>
        <v>0</v>
      </c>
    </row>
    <row r="43" spans="1:31" ht="15" customHeight="1" x14ac:dyDescent="0.25">
      <c r="A43" s="353" t="str">
        <f>IF(ISBLANK('A4'!A43),"",'A4'!A43)</f>
        <v/>
      </c>
      <c r="B43" s="354" t="str">
        <f>IF(ISBLANK('A4'!B43),"",'A4'!B43)</f>
        <v/>
      </c>
      <c r="C43" s="355" t="str">
        <f>IF(ISBLANK('A4'!U43),"",'A4'!U43)</f>
        <v/>
      </c>
      <c r="D43" s="356"/>
      <c r="E43" s="357"/>
      <c r="F43" s="357"/>
      <c r="G43" s="357"/>
      <c r="H43" s="357"/>
      <c r="I43" s="357"/>
      <c r="J43" s="358"/>
      <c r="K43" s="636"/>
      <c r="L43" s="359"/>
      <c r="M43" s="360"/>
      <c r="N43" s="360"/>
      <c r="O43" s="360"/>
      <c r="P43" s="360"/>
      <c r="Q43" s="358"/>
      <c r="R43" s="357"/>
      <c r="S43" s="357"/>
      <c r="T43" s="357"/>
      <c r="U43" s="359"/>
      <c r="W43" s="216">
        <f t="shared" si="1"/>
        <v>0</v>
      </c>
      <c r="X43" s="212">
        <f t="shared" si="2"/>
        <v>0</v>
      </c>
      <c r="Y43" s="212">
        <f t="shared" si="3"/>
        <v>0</v>
      </c>
      <c r="Z43" s="217">
        <f t="shared" si="4"/>
        <v>0</v>
      </c>
      <c r="AB43" s="216">
        <f t="shared" si="5"/>
        <v>0</v>
      </c>
      <c r="AC43" s="212">
        <f t="shared" si="6"/>
        <v>0</v>
      </c>
      <c r="AD43" s="212">
        <f t="shared" si="7"/>
        <v>0</v>
      </c>
      <c r="AE43" s="217">
        <f t="shared" si="8"/>
        <v>0</v>
      </c>
    </row>
    <row r="44" spans="1:31" ht="15" customHeight="1" x14ac:dyDescent="0.25">
      <c r="A44" s="353" t="str">
        <f>IF(ISBLANK('A4'!A44),"",'A4'!A44)</f>
        <v/>
      </c>
      <c r="B44" s="354" t="str">
        <f>IF(ISBLANK('A4'!B44),"",'A4'!B44)</f>
        <v/>
      </c>
      <c r="C44" s="355" t="str">
        <f>IF(ISBLANK('A4'!U44),"",'A4'!U44)</f>
        <v/>
      </c>
      <c r="D44" s="356"/>
      <c r="E44" s="357"/>
      <c r="F44" s="357"/>
      <c r="G44" s="357"/>
      <c r="H44" s="357"/>
      <c r="I44" s="357"/>
      <c r="J44" s="358"/>
      <c r="K44" s="636"/>
      <c r="L44" s="359"/>
      <c r="M44" s="360"/>
      <c r="N44" s="360"/>
      <c r="O44" s="360"/>
      <c r="P44" s="360"/>
      <c r="Q44" s="358"/>
      <c r="R44" s="357"/>
      <c r="S44" s="357"/>
      <c r="T44" s="357"/>
      <c r="U44" s="359"/>
      <c r="W44" s="216">
        <f t="shared" si="1"/>
        <v>0</v>
      </c>
      <c r="X44" s="212">
        <f t="shared" si="2"/>
        <v>0</v>
      </c>
      <c r="Y44" s="212">
        <f t="shared" si="3"/>
        <v>0</v>
      </c>
      <c r="Z44" s="217">
        <f t="shared" si="4"/>
        <v>0</v>
      </c>
      <c r="AB44" s="216">
        <f t="shared" si="5"/>
        <v>0</v>
      </c>
      <c r="AC44" s="212">
        <f t="shared" si="6"/>
        <v>0</v>
      </c>
      <c r="AD44" s="212">
        <f t="shared" si="7"/>
        <v>0</v>
      </c>
      <c r="AE44" s="217">
        <f t="shared" si="8"/>
        <v>0</v>
      </c>
    </row>
    <row r="45" spans="1:31" ht="15" customHeight="1" x14ac:dyDescent="0.25">
      <c r="A45" s="353" t="str">
        <f>IF(ISBLANK('A4'!A45),"",'A4'!A45)</f>
        <v/>
      </c>
      <c r="B45" s="354" t="str">
        <f>IF(ISBLANK('A4'!B45),"",'A4'!B45)</f>
        <v/>
      </c>
      <c r="C45" s="355" t="str">
        <f>IF(ISBLANK('A4'!U45),"",'A4'!U45)</f>
        <v/>
      </c>
      <c r="D45" s="356"/>
      <c r="E45" s="357"/>
      <c r="F45" s="357"/>
      <c r="G45" s="357"/>
      <c r="H45" s="357"/>
      <c r="I45" s="357"/>
      <c r="J45" s="358"/>
      <c r="K45" s="636"/>
      <c r="L45" s="359"/>
      <c r="M45" s="360"/>
      <c r="N45" s="360"/>
      <c r="O45" s="360"/>
      <c r="P45" s="360"/>
      <c r="Q45" s="358"/>
      <c r="R45" s="357"/>
      <c r="S45" s="357"/>
      <c r="T45" s="357"/>
      <c r="U45" s="359"/>
      <c r="W45" s="216">
        <f t="shared" si="1"/>
        <v>0</v>
      </c>
      <c r="X45" s="212">
        <f t="shared" si="2"/>
        <v>0</v>
      </c>
      <c r="Y45" s="212">
        <f t="shared" si="3"/>
        <v>0</v>
      </c>
      <c r="Z45" s="217">
        <f t="shared" si="4"/>
        <v>0</v>
      </c>
      <c r="AB45" s="216">
        <f t="shared" si="5"/>
        <v>0</v>
      </c>
      <c r="AC45" s="212">
        <f t="shared" si="6"/>
        <v>0</v>
      </c>
      <c r="AD45" s="212">
        <f t="shared" si="7"/>
        <v>0</v>
      </c>
      <c r="AE45" s="217">
        <f t="shared" si="8"/>
        <v>0</v>
      </c>
    </row>
    <row r="46" spans="1:31" ht="15" customHeight="1" x14ac:dyDescent="0.25">
      <c r="A46" s="353" t="str">
        <f>IF(ISBLANK('A4'!A46),"",'A4'!A46)</f>
        <v/>
      </c>
      <c r="B46" s="354" t="str">
        <f>IF(ISBLANK('A4'!B46),"",'A4'!B46)</f>
        <v/>
      </c>
      <c r="C46" s="355" t="str">
        <f>IF(ISBLANK('A4'!U46),"",'A4'!U46)</f>
        <v/>
      </c>
      <c r="D46" s="356"/>
      <c r="E46" s="357"/>
      <c r="F46" s="357"/>
      <c r="G46" s="357"/>
      <c r="H46" s="357"/>
      <c r="I46" s="357"/>
      <c r="J46" s="358"/>
      <c r="K46" s="636"/>
      <c r="L46" s="359"/>
      <c r="M46" s="360"/>
      <c r="N46" s="360"/>
      <c r="O46" s="360"/>
      <c r="P46" s="360"/>
      <c r="Q46" s="358"/>
      <c r="R46" s="357"/>
      <c r="S46" s="357"/>
      <c r="T46" s="357"/>
      <c r="U46" s="359"/>
      <c r="W46" s="216">
        <f t="shared" si="1"/>
        <v>0</v>
      </c>
      <c r="X46" s="212">
        <f t="shared" si="2"/>
        <v>0</v>
      </c>
      <c r="Y46" s="212">
        <f t="shared" si="3"/>
        <v>0</v>
      </c>
      <c r="Z46" s="217">
        <f t="shared" si="4"/>
        <v>0</v>
      </c>
      <c r="AB46" s="216">
        <f t="shared" si="5"/>
        <v>0</v>
      </c>
      <c r="AC46" s="212">
        <f t="shared" si="6"/>
        <v>0</v>
      </c>
      <c r="AD46" s="212">
        <f t="shared" si="7"/>
        <v>0</v>
      </c>
      <c r="AE46" s="217">
        <f t="shared" si="8"/>
        <v>0</v>
      </c>
    </row>
    <row r="47" spans="1:31" ht="15" customHeight="1" x14ac:dyDescent="0.25">
      <c r="A47" s="353" t="str">
        <f>IF(ISBLANK('A4'!A47),"",'A4'!A47)</f>
        <v/>
      </c>
      <c r="B47" s="354" t="str">
        <f>IF(ISBLANK('A4'!B47),"",'A4'!B47)</f>
        <v/>
      </c>
      <c r="C47" s="355" t="str">
        <f>IF(ISBLANK('A4'!U47),"",'A4'!U47)</f>
        <v/>
      </c>
      <c r="D47" s="356"/>
      <c r="E47" s="357"/>
      <c r="F47" s="357"/>
      <c r="G47" s="357"/>
      <c r="H47" s="357"/>
      <c r="I47" s="357"/>
      <c r="J47" s="358"/>
      <c r="K47" s="636"/>
      <c r="L47" s="359"/>
      <c r="M47" s="360"/>
      <c r="N47" s="360"/>
      <c r="O47" s="360"/>
      <c r="P47" s="360"/>
      <c r="Q47" s="358"/>
      <c r="R47" s="357"/>
      <c r="S47" s="357"/>
      <c r="T47" s="357"/>
      <c r="U47" s="359"/>
      <c r="W47" s="216">
        <f t="shared" si="1"/>
        <v>0</v>
      </c>
      <c r="X47" s="212">
        <f t="shared" si="2"/>
        <v>0</v>
      </c>
      <c r="Y47" s="212">
        <f t="shared" si="3"/>
        <v>0</v>
      </c>
      <c r="Z47" s="217">
        <f t="shared" si="4"/>
        <v>0</v>
      </c>
      <c r="AB47" s="216">
        <f t="shared" si="5"/>
        <v>0</v>
      </c>
      <c r="AC47" s="212">
        <f t="shared" si="6"/>
        <v>0</v>
      </c>
      <c r="AD47" s="212">
        <f t="shared" si="7"/>
        <v>0</v>
      </c>
      <c r="AE47" s="217">
        <f t="shared" si="8"/>
        <v>0</v>
      </c>
    </row>
    <row r="48" spans="1:31" ht="15" customHeight="1" x14ac:dyDescent="0.25">
      <c r="A48" s="353" t="str">
        <f>IF(ISBLANK('A4'!A48),"",'A4'!A48)</f>
        <v/>
      </c>
      <c r="B48" s="354" t="str">
        <f>IF(ISBLANK('A4'!B48),"",'A4'!B48)</f>
        <v/>
      </c>
      <c r="C48" s="355" t="str">
        <f>IF(ISBLANK('A4'!U48),"",'A4'!U48)</f>
        <v/>
      </c>
      <c r="D48" s="356"/>
      <c r="E48" s="357"/>
      <c r="F48" s="357"/>
      <c r="G48" s="357"/>
      <c r="H48" s="357"/>
      <c r="I48" s="357"/>
      <c r="J48" s="358"/>
      <c r="K48" s="636"/>
      <c r="L48" s="359"/>
      <c r="M48" s="360"/>
      <c r="N48" s="360"/>
      <c r="O48" s="360"/>
      <c r="P48" s="360"/>
      <c r="Q48" s="358"/>
      <c r="R48" s="357"/>
      <c r="S48" s="357"/>
      <c r="T48" s="357"/>
      <c r="U48" s="359"/>
      <c r="W48" s="216">
        <f t="shared" si="1"/>
        <v>0</v>
      </c>
      <c r="X48" s="212">
        <f t="shared" si="2"/>
        <v>0</v>
      </c>
      <c r="Y48" s="212">
        <f t="shared" si="3"/>
        <v>0</v>
      </c>
      <c r="Z48" s="217">
        <f t="shared" si="4"/>
        <v>0</v>
      </c>
      <c r="AB48" s="216">
        <f t="shared" si="5"/>
        <v>0</v>
      </c>
      <c r="AC48" s="212">
        <f t="shared" si="6"/>
        <v>0</v>
      </c>
      <c r="AD48" s="212">
        <f t="shared" si="7"/>
        <v>0</v>
      </c>
      <c r="AE48" s="217">
        <f t="shared" si="8"/>
        <v>0</v>
      </c>
    </row>
    <row r="49" spans="1:31" ht="15" customHeight="1" x14ac:dyDescent="0.25">
      <c r="A49" s="353" t="str">
        <f>IF(ISBLANK('A4'!A49),"",'A4'!A49)</f>
        <v/>
      </c>
      <c r="B49" s="354" t="str">
        <f>IF(ISBLANK('A4'!B49),"",'A4'!B49)</f>
        <v/>
      </c>
      <c r="C49" s="355" t="str">
        <f>IF(ISBLANK('A4'!U49),"",'A4'!U49)</f>
        <v/>
      </c>
      <c r="D49" s="356"/>
      <c r="E49" s="357"/>
      <c r="F49" s="357"/>
      <c r="G49" s="357"/>
      <c r="H49" s="357"/>
      <c r="I49" s="357"/>
      <c r="J49" s="358"/>
      <c r="K49" s="636"/>
      <c r="L49" s="359"/>
      <c r="M49" s="360"/>
      <c r="N49" s="360"/>
      <c r="O49" s="360"/>
      <c r="P49" s="360"/>
      <c r="Q49" s="358"/>
      <c r="R49" s="357"/>
      <c r="S49" s="357"/>
      <c r="T49" s="357"/>
      <c r="U49" s="359"/>
      <c r="W49" s="216">
        <f t="shared" si="1"/>
        <v>0</v>
      </c>
      <c r="X49" s="212">
        <f t="shared" si="2"/>
        <v>0</v>
      </c>
      <c r="Y49" s="212">
        <f t="shared" si="3"/>
        <v>0</v>
      </c>
      <c r="Z49" s="217">
        <f t="shared" si="4"/>
        <v>0</v>
      </c>
      <c r="AB49" s="216">
        <f t="shared" si="5"/>
        <v>0</v>
      </c>
      <c r="AC49" s="212">
        <f t="shared" si="6"/>
        <v>0</v>
      </c>
      <c r="AD49" s="212">
        <f t="shared" si="7"/>
        <v>0</v>
      </c>
      <c r="AE49" s="217">
        <f t="shared" si="8"/>
        <v>0</v>
      </c>
    </row>
    <row r="50" spans="1:31" ht="15" customHeight="1" x14ac:dyDescent="0.25">
      <c r="A50" s="353" t="str">
        <f>IF(ISBLANK('A4'!A50),"",'A4'!A50)</f>
        <v/>
      </c>
      <c r="B50" s="354" t="str">
        <f>IF(ISBLANK('A4'!B50),"",'A4'!B50)</f>
        <v/>
      </c>
      <c r="C50" s="355" t="str">
        <f>IF(ISBLANK('A4'!U50),"",'A4'!U50)</f>
        <v/>
      </c>
      <c r="D50" s="356"/>
      <c r="E50" s="357"/>
      <c r="F50" s="357"/>
      <c r="G50" s="357"/>
      <c r="H50" s="357"/>
      <c r="I50" s="357"/>
      <c r="J50" s="358"/>
      <c r="K50" s="636"/>
      <c r="L50" s="359"/>
      <c r="M50" s="360"/>
      <c r="N50" s="360"/>
      <c r="O50" s="360"/>
      <c r="P50" s="360"/>
      <c r="Q50" s="358"/>
      <c r="R50" s="357"/>
      <c r="S50" s="357"/>
      <c r="T50" s="357"/>
      <c r="U50" s="359"/>
      <c r="W50" s="216">
        <f t="shared" si="1"/>
        <v>0</v>
      </c>
      <c r="X50" s="212">
        <f t="shared" si="2"/>
        <v>0</v>
      </c>
      <c r="Y50" s="212">
        <f t="shared" si="3"/>
        <v>0</v>
      </c>
      <c r="Z50" s="217">
        <f t="shared" si="4"/>
        <v>0</v>
      </c>
      <c r="AB50" s="216">
        <f t="shared" si="5"/>
        <v>0</v>
      </c>
      <c r="AC50" s="212">
        <f t="shared" si="6"/>
        <v>0</v>
      </c>
      <c r="AD50" s="212">
        <f t="shared" si="7"/>
        <v>0</v>
      </c>
      <c r="AE50" s="217">
        <f t="shared" si="8"/>
        <v>0</v>
      </c>
    </row>
    <row r="51" spans="1:31" ht="15" customHeight="1" x14ac:dyDescent="0.25">
      <c r="A51" s="353" t="str">
        <f>IF(ISBLANK('A4'!A51),"",'A4'!A51)</f>
        <v/>
      </c>
      <c r="B51" s="354" t="str">
        <f>IF(ISBLANK('A4'!B51),"",'A4'!B51)</f>
        <v/>
      </c>
      <c r="C51" s="355" t="str">
        <f>IF(ISBLANK('A4'!U51),"",'A4'!U51)</f>
        <v/>
      </c>
      <c r="D51" s="356"/>
      <c r="E51" s="357"/>
      <c r="F51" s="357"/>
      <c r="G51" s="357"/>
      <c r="H51" s="357"/>
      <c r="I51" s="357"/>
      <c r="J51" s="358"/>
      <c r="K51" s="636"/>
      <c r="L51" s="359"/>
      <c r="M51" s="360"/>
      <c r="N51" s="360"/>
      <c r="O51" s="360"/>
      <c r="P51" s="360"/>
      <c r="Q51" s="358"/>
      <c r="R51" s="357"/>
      <c r="S51" s="357"/>
      <c r="T51" s="357"/>
      <c r="U51" s="359"/>
      <c r="W51" s="216">
        <f t="shared" si="1"/>
        <v>0</v>
      </c>
      <c r="X51" s="212">
        <f t="shared" si="2"/>
        <v>0</v>
      </c>
      <c r="Y51" s="212">
        <f t="shared" si="3"/>
        <v>0</v>
      </c>
      <c r="Z51" s="217">
        <f t="shared" si="4"/>
        <v>0</v>
      </c>
      <c r="AB51" s="216">
        <f t="shared" si="5"/>
        <v>0</v>
      </c>
      <c r="AC51" s="212">
        <f t="shared" si="6"/>
        <v>0</v>
      </c>
      <c r="AD51" s="212">
        <f t="shared" si="7"/>
        <v>0</v>
      </c>
      <c r="AE51" s="217">
        <f t="shared" si="8"/>
        <v>0</v>
      </c>
    </row>
    <row r="52" spans="1:31" ht="15" customHeight="1" x14ac:dyDescent="0.25">
      <c r="A52" s="353" t="str">
        <f>IF(ISBLANK('A4'!A52),"",'A4'!A52)</f>
        <v/>
      </c>
      <c r="B52" s="354" t="str">
        <f>IF(ISBLANK('A4'!B52),"",'A4'!B52)</f>
        <v/>
      </c>
      <c r="C52" s="355" t="str">
        <f>IF(ISBLANK('A4'!U52),"",'A4'!U52)</f>
        <v/>
      </c>
      <c r="D52" s="356"/>
      <c r="E52" s="357"/>
      <c r="F52" s="357"/>
      <c r="G52" s="357"/>
      <c r="H52" s="357"/>
      <c r="I52" s="357"/>
      <c r="J52" s="358"/>
      <c r="K52" s="636"/>
      <c r="L52" s="359"/>
      <c r="M52" s="360"/>
      <c r="N52" s="360"/>
      <c r="O52" s="360"/>
      <c r="P52" s="360"/>
      <c r="Q52" s="358"/>
      <c r="R52" s="357"/>
      <c r="S52" s="357"/>
      <c r="T52" s="357"/>
      <c r="U52" s="359"/>
      <c r="W52" s="216">
        <f t="shared" si="1"/>
        <v>0</v>
      </c>
      <c r="X52" s="212">
        <f t="shared" si="2"/>
        <v>0</v>
      </c>
      <c r="Y52" s="212">
        <f t="shared" si="3"/>
        <v>0</v>
      </c>
      <c r="Z52" s="217">
        <f t="shared" si="4"/>
        <v>0</v>
      </c>
      <c r="AB52" s="216">
        <f t="shared" si="5"/>
        <v>0</v>
      </c>
      <c r="AC52" s="212">
        <f t="shared" si="6"/>
        <v>0</v>
      </c>
      <c r="AD52" s="212">
        <f t="shared" si="7"/>
        <v>0</v>
      </c>
      <c r="AE52" s="217">
        <f t="shared" si="8"/>
        <v>0</v>
      </c>
    </row>
    <row r="53" spans="1:31" ht="15" customHeight="1" x14ac:dyDescent="0.25">
      <c r="A53" s="353" t="str">
        <f>IF(ISBLANK('A4'!A53),"",'A4'!A53)</f>
        <v/>
      </c>
      <c r="B53" s="354" t="str">
        <f>IF(ISBLANK('A4'!B53),"",'A4'!B53)</f>
        <v/>
      </c>
      <c r="C53" s="355" t="str">
        <f>IF(ISBLANK('A4'!U53),"",'A4'!U53)</f>
        <v/>
      </c>
      <c r="D53" s="356"/>
      <c r="E53" s="357"/>
      <c r="F53" s="357"/>
      <c r="G53" s="357"/>
      <c r="H53" s="357"/>
      <c r="I53" s="357"/>
      <c r="J53" s="358"/>
      <c r="K53" s="636"/>
      <c r="L53" s="359"/>
      <c r="M53" s="360"/>
      <c r="N53" s="360"/>
      <c r="O53" s="360"/>
      <c r="P53" s="360"/>
      <c r="Q53" s="358"/>
      <c r="R53" s="357"/>
      <c r="S53" s="357"/>
      <c r="T53" s="357"/>
      <c r="U53" s="359"/>
      <c r="W53" s="216">
        <f t="shared" si="1"/>
        <v>0</v>
      </c>
      <c r="X53" s="212">
        <f t="shared" si="2"/>
        <v>0</v>
      </c>
      <c r="Y53" s="212">
        <f t="shared" si="3"/>
        <v>0</v>
      </c>
      <c r="Z53" s="217">
        <f t="shared" si="4"/>
        <v>0</v>
      </c>
      <c r="AB53" s="216">
        <f t="shared" si="5"/>
        <v>0</v>
      </c>
      <c r="AC53" s="212">
        <f t="shared" si="6"/>
        <v>0</v>
      </c>
      <c r="AD53" s="212">
        <f t="shared" si="7"/>
        <v>0</v>
      </c>
      <c r="AE53" s="217">
        <f t="shared" si="8"/>
        <v>0</v>
      </c>
    </row>
    <row r="54" spans="1:31" ht="15" customHeight="1" x14ac:dyDescent="0.25">
      <c r="A54" s="353" t="str">
        <f>IF(ISBLANK('A4'!A54),"",'A4'!A54)</f>
        <v/>
      </c>
      <c r="B54" s="354" t="str">
        <f>IF(ISBLANK('A4'!B54),"",'A4'!B54)</f>
        <v/>
      </c>
      <c r="C54" s="355" t="str">
        <f>IF(ISBLANK('A4'!U54),"",'A4'!U54)</f>
        <v/>
      </c>
      <c r="D54" s="356"/>
      <c r="E54" s="357"/>
      <c r="F54" s="357"/>
      <c r="G54" s="357"/>
      <c r="H54" s="357"/>
      <c r="I54" s="357"/>
      <c r="J54" s="358"/>
      <c r="K54" s="636"/>
      <c r="L54" s="359"/>
      <c r="M54" s="360"/>
      <c r="N54" s="360"/>
      <c r="O54" s="360"/>
      <c r="P54" s="360"/>
      <c r="Q54" s="358"/>
      <c r="R54" s="357"/>
      <c r="S54" s="357"/>
      <c r="T54" s="357"/>
      <c r="U54" s="359"/>
      <c r="W54" s="216">
        <f t="shared" si="1"/>
        <v>0</v>
      </c>
      <c r="X54" s="212">
        <f t="shared" si="2"/>
        <v>0</v>
      </c>
      <c r="Y54" s="212">
        <f t="shared" si="3"/>
        <v>0</v>
      </c>
      <c r="Z54" s="217">
        <f t="shared" si="4"/>
        <v>0</v>
      </c>
      <c r="AB54" s="216">
        <f t="shared" si="5"/>
        <v>0</v>
      </c>
      <c r="AC54" s="212">
        <f t="shared" si="6"/>
        <v>0</v>
      </c>
      <c r="AD54" s="212">
        <f t="shared" si="7"/>
        <v>0</v>
      </c>
      <c r="AE54" s="217">
        <f t="shared" si="8"/>
        <v>0</v>
      </c>
    </row>
    <row r="55" spans="1:31" ht="15" customHeight="1" x14ac:dyDescent="0.25">
      <c r="A55" s="353" t="str">
        <f>IF(ISBLANK('A4'!A55),"",'A4'!A55)</f>
        <v/>
      </c>
      <c r="B55" s="354" t="str">
        <f>IF(ISBLANK('A4'!B55),"",'A4'!B55)</f>
        <v/>
      </c>
      <c r="C55" s="355" t="str">
        <f>IF(ISBLANK('A4'!U55),"",'A4'!U55)</f>
        <v/>
      </c>
      <c r="D55" s="356"/>
      <c r="E55" s="357"/>
      <c r="F55" s="357"/>
      <c r="G55" s="357"/>
      <c r="H55" s="357"/>
      <c r="I55" s="357"/>
      <c r="J55" s="358"/>
      <c r="K55" s="636"/>
      <c r="L55" s="359"/>
      <c r="M55" s="360"/>
      <c r="N55" s="360"/>
      <c r="O55" s="360"/>
      <c r="P55" s="360"/>
      <c r="Q55" s="358"/>
      <c r="R55" s="357"/>
      <c r="S55" s="357"/>
      <c r="T55" s="357"/>
      <c r="U55" s="359"/>
      <c r="W55" s="216">
        <f t="shared" si="1"/>
        <v>0</v>
      </c>
      <c r="X55" s="212">
        <f t="shared" si="2"/>
        <v>0</v>
      </c>
      <c r="Y55" s="212">
        <f t="shared" si="3"/>
        <v>0</v>
      </c>
      <c r="Z55" s="217">
        <f t="shared" si="4"/>
        <v>0</v>
      </c>
      <c r="AB55" s="216">
        <f t="shared" si="5"/>
        <v>0</v>
      </c>
      <c r="AC55" s="212">
        <f t="shared" si="6"/>
        <v>0</v>
      </c>
      <c r="AD55" s="212">
        <f t="shared" si="7"/>
        <v>0</v>
      </c>
      <c r="AE55" s="217">
        <f t="shared" si="8"/>
        <v>0</v>
      </c>
    </row>
    <row r="56" spans="1:31" ht="15" customHeight="1" x14ac:dyDescent="0.25">
      <c r="A56" s="353" t="str">
        <f>IF(ISBLANK('A4'!A56),"",'A4'!A56)</f>
        <v/>
      </c>
      <c r="B56" s="354" t="str">
        <f>IF(ISBLANK('A4'!B56),"",'A4'!B56)</f>
        <v/>
      </c>
      <c r="C56" s="355" t="str">
        <f>IF(ISBLANK('A4'!U56),"",'A4'!U56)</f>
        <v/>
      </c>
      <c r="D56" s="356"/>
      <c r="E56" s="357"/>
      <c r="F56" s="357"/>
      <c r="G56" s="357"/>
      <c r="H56" s="357"/>
      <c r="I56" s="357"/>
      <c r="J56" s="358"/>
      <c r="K56" s="636"/>
      <c r="L56" s="359"/>
      <c r="M56" s="360"/>
      <c r="N56" s="360"/>
      <c r="O56" s="360"/>
      <c r="P56" s="360"/>
      <c r="Q56" s="358"/>
      <c r="R56" s="357"/>
      <c r="S56" s="357"/>
      <c r="T56" s="357"/>
      <c r="U56" s="359"/>
      <c r="W56" s="216">
        <f t="shared" si="1"/>
        <v>0</v>
      </c>
      <c r="X56" s="212">
        <f t="shared" si="2"/>
        <v>0</v>
      </c>
      <c r="Y56" s="212">
        <f t="shared" si="3"/>
        <v>0</v>
      </c>
      <c r="Z56" s="217">
        <f t="shared" si="4"/>
        <v>0</v>
      </c>
      <c r="AB56" s="216">
        <f t="shared" si="5"/>
        <v>0</v>
      </c>
      <c r="AC56" s="212">
        <f t="shared" si="6"/>
        <v>0</v>
      </c>
      <c r="AD56" s="212">
        <f t="shared" si="7"/>
        <v>0</v>
      </c>
      <c r="AE56" s="217">
        <f t="shared" si="8"/>
        <v>0</v>
      </c>
    </row>
    <row r="57" spans="1:31" ht="15" customHeight="1" x14ac:dyDescent="0.25">
      <c r="A57" s="353" t="str">
        <f>IF(ISBLANK('A4'!A57),"",'A4'!A57)</f>
        <v/>
      </c>
      <c r="B57" s="354" t="str">
        <f>IF(ISBLANK('A4'!B57),"",'A4'!B57)</f>
        <v/>
      </c>
      <c r="C57" s="355" t="str">
        <f>IF(ISBLANK('A4'!U57),"",'A4'!U57)</f>
        <v/>
      </c>
      <c r="D57" s="356"/>
      <c r="E57" s="357"/>
      <c r="F57" s="357"/>
      <c r="G57" s="357"/>
      <c r="H57" s="357"/>
      <c r="I57" s="357"/>
      <c r="J57" s="358"/>
      <c r="K57" s="636"/>
      <c r="L57" s="359"/>
      <c r="M57" s="360"/>
      <c r="N57" s="360"/>
      <c r="O57" s="360"/>
      <c r="P57" s="360"/>
      <c r="Q57" s="358"/>
      <c r="R57" s="357"/>
      <c r="S57" s="357"/>
      <c r="T57" s="357"/>
      <c r="U57" s="359"/>
      <c r="W57" s="216">
        <f t="shared" si="1"/>
        <v>0</v>
      </c>
      <c r="X57" s="212">
        <f t="shared" si="2"/>
        <v>0</v>
      </c>
      <c r="Y57" s="212">
        <f t="shared" si="3"/>
        <v>0</v>
      </c>
      <c r="Z57" s="217">
        <f t="shared" si="4"/>
        <v>0</v>
      </c>
      <c r="AB57" s="216">
        <f t="shared" si="5"/>
        <v>0</v>
      </c>
      <c r="AC57" s="212">
        <f t="shared" si="6"/>
        <v>0</v>
      </c>
      <c r="AD57" s="212">
        <f t="shared" si="7"/>
        <v>0</v>
      </c>
      <c r="AE57" s="217">
        <f t="shared" si="8"/>
        <v>0</v>
      </c>
    </row>
    <row r="58" spans="1:31" ht="15" customHeight="1" x14ac:dyDescent="0.25">
      <c r="A58" s="353" t="str">
        <f>IF(ISBLANK('A4'!A58),"",'A4'!A58)</f>
        <v/>
      </c>
      <c r="B58" s="354" t="str">
        <f>IF(ISBLANK('A4'!B58),"",'A4'!B58)</f>
        <v/>
      </c>
      <c r="C58" s="355" t="str">
        <f>IF(ISBLANK('A4'!U58),"",'A4'!U58)</f>
        <v/>
      </c>
      <c r="D58" s="356"/>
      <c r="E58" s="357"/>
      <c r="F58" s="357"/>
      <c r="G58" s="357"/>
      <c r="H58" s="357"/>
      <c r="I58" s="357"/>
      <c r="J58" s="358"/>
      <c r="K58" s="636"/>
      <c r="L58" s="359"/>
      <c r="M58" s="360"/>
      <c r="N58" s="360"/>
      <c r="O58" s="360"/>
      <c r="P58" s="360"/>
      <c r="Q58" s="358"/>
      <c r="R58" s="357"/>
      <c r="S58" s="357"/>
      <c r="T58" s="357"/>
      <c r="U58" s="359"/>
      <c r="W58" s="216">
        <f t="shared" si="1"/>
        <v>0</v>
      </c>
      <c r="X58" s="212">
        <f t="shared" si="2"/>
        <v>0</v>
      </c>
      <c r="Y58" s="212">
        <f t="shared" si="3"/>
        <v>0</v>
      </c>
      <c r="Z58" s="217">
        <f t="shared" si="4"/>
        <v>0</v>
      </c>
      <c r="AB58" s="216">
        <f t="shared" si="5"/>
        <v>0</v>
      </c>
      <c r="AC58" s="212">
        <f t="shared" si="6"/>
        <v>0</v>
      </c>
      <c r="AD58" s="212">
        <f t="shared" si="7"/>
        <v>0</v>
      </c>
      <c r="AE58" s="217">
        <f t="shared" si="8"/>
        <v>0</v>
      </c>
    </row>
    <row r="59" spans="1:31" ht="15" customHeight="1" x14ac:dyDescent="0.25">
      <c r="A59" s="353" t="str">
        <f>IF(ISBLANK('A4'!A59),"",'A4'!A59)</f>
        <v/>
      </c>
      <c r="B59" s="354" t="str">
        <f>IF(ISBLANK('A4'!B59),"",'A4'!B59)</f>
        <v/>
      </c>
      <c r="C59" s="355" t="str">
        <f>IF(ISBLANK('A4'!U59),"",'A4'!U59)</f>
        <v/>
      </c>
      <c r="D59" s="356"/>
      <c r="E59" s="357"/>
      <c r="F59" s="357"/>
      <c r="G59" s="357"/>
      <c r="H59" s="357"/>
      <c r="I59" s="357"/>
      <c r="J59" s="358"/>
      <c r="K59" s="636"/>
      <c r="L59" s="359"/>
      <c r="M59" s="360"/>
      <c r="N59" s="360"/>
      <c r="O59" s="360"/>
      <c r="P59" s="360"/>
      <c r="Q59" s="358"/>
      <c r="R59" s="357"/>
      <c r="S59" s="357"/>
      <c r="T59" s="357"/>
      <c r="U59" s="359"/>
      <c r="W59" s="216">
        <f t="shared" si="1"/>
        <v>0</v>
      </c>
      <c r="X59" s="212">
        <f t="shared" si="2"/>
        <v>0</v>
      </c>
      <c r="Y59" s="212">
        <f t="shared" si="3"/>
        <v>0</v>
      </c>
      <c r="Z59" s="217">
        <f t="shared" si="4"/>
        <v>0</v>
      </c>
      <c r="AB59" s="216">
        <f t="shared" si="5"/>
        <v>0</v>
      </c>
      <c r="AC59" s="212">
        <f t="shared" si="6"/>
        <v>0</v>
      </c>
      <c r="AD59" s="212">
        <f t="shared" si="7"/>
        <v>0</v>
      </c>
      <c r="AE59" s="217">
        <f t="shared" si="8"/>
        <v>0</v>
      </c>
    </row>
    <row r="60" spans="1:31" ht="15" customHeight="1" x14ac:dyDescent="0.25">
      <c r="A60" s="353" t="str">
        <f>IF(ISBLANK('A4'!A60),"",'A4'!A60)</f>
        <v/>
      </c>
      <c r="B60" s="354" t="str">
        <f>IF(ISBLANK('A4'!B60),"",'A4'!B60)</f>
        <v/>
      </c>
      <c r="C60" s="355" t="str">
        <f>IF(ISBLANK('A4'!U60),"",'A4'!U60)</f>
        <v/>
      </c>
      <c r="D60" s="356"/>
      <c r="E60" s="357"/>
      <c r="F60" s="357"/>
      <c r="G60" s="357"/>
      <c r="H60" s="357"/>
      <c r="I60" s="357"/>
      <c r="J60" s="358"/>
      <c r="K60" s="636"/>
      <c r="L60" s="359"/>
      <c r="M60" s="360"/>
      <c r="N60" s="360"/>
      <c r="O60" s="360"/>
      <c r="P60" s="360"/>
      <c r="Q60" s="358"/>
      <c r="R60" s="357"/>
      <c r="S60" s="357"/>
      <c r="T60" s="357"/>
      <c r="U60" s="359"/>
      <c r="W60" s="216">
        <f t="shared" si="1"/>
        <v>0</v>
      </c>
      <c r="X60" s="212">
        <f t="shared" si="2"/>
        <v>0</v>
      </c>
      <c r="Y60" s="212">
        <f t="shared" si="3"/>
        <v>0</v>
      </c>
      <c r="Z60" s="217">
        <f t="shared" si="4"/>
        <v>0</v>
      </c>
      <c r="AB60" s="216">
        <f t="shared" si="5"/>
        <v>0</v>
      </c>
      <c r="AC60" s="212">
        <f t="shared" si="6"/>
        <v>0</v>
      </c>
      <c r="AD60" s="212">
        <f t="shared" si="7"/>
        <v>0</v>
      </c>
      <c r="AE60" s="217">
        <f t="shared" si="8"/>
        <v>0</v>
      </c>
    </row>
    <row r="61" spans="1:31" ht="15" customHeight="1" x14ac:dyDescent="0.25">
      <c r="A61" s="353" t="str">
        <f>IF(ISBLANK('A4'!A61),"",'A4'!A61)</f>
        <v/>
      </c>
      <c r="B61" s="354" t="str">
        <f>IF(ISBLANK('A4'!B61),"",'A4'!B61)</f>
        <v/>
      </c>
      <c r="C61" s="355" t="str">
        <f>IF(ISBLANK('A4'!U61),"",'A4'!U61)</f>
        <v/>
      </c>
      <c r="D61" s="356"/>
      <c r="E61" s="357"/>
      <c r="F61" s="357"/>
      <c r="G61" s="357"/>
      <c r="H61" s="357"/>
      <c r="I61" s="357"/>
      <c r="J61" s="358"/>
      <c r="K61" s="636"/>
      <c r="L61" s="359"/>
      <c r="M61" s="360"/>
      <c r="N61" s="360"/>
      <c r="O61" s="360"/>
      <c r="P61" s="360"/>
      <c r="Q61" s="358"/>
      <c r="R61" s="357"/>
      <c r="S61" s="357"/>
      <c r="T61" s="357"/>
      <c r="U61" s="359"/>
      <c r="W61" s="216">
        <f t="shared" si="1"/>
        <v>0</v>
      </c>
      <c r="X61" s="212">
        <f t="shared" si="2"/>
        <v>0</v>
      </c>
      <c r="Y61" s="212">
        <f t="shared" si="3"/>
        <v>0</v>
      </c>
      <c r="Z61" s="217">
        <f t="shared" si="4"/>
        <v>0</v>
      </c>
      <c r="AB61" s="216">
        <f t="shared" si="5"/>
        <v>0</v>
      </c>
      <c r="AC61" s="212">
        <f t="shared" si="6"/>
        <v>0</v>
      </c>
      <c r="AD61" s="212">
        <f t="shared" si="7"/>
        <v>0</v>
      </c>
      <c r="AE61" s="217">
        <f t="shared" si="8"/>
        <v>0</v>
      </c>
    </row>
    <row r="62" spans="1:31" ht="15" customHeight="1" x14ac:dyDescent="0.25">
      <c r="A62" s="353" t="str">
        <f>IF(ISBLANK('A4'!A62),"",'A4'!A62)</f>
        <v/>
      </c>
      <c r="B62" s="354" t="str">
        <f>IF(ISBLANK('A4'!B62),"",'A4'!B62)</f>
        <v/>
      </c>
      <c r="C62" s="355" t="str">
        <f>IF(ISBLANK('A4'!U62),"",'A4'!U62)</f>
        <v/>
      </c>
      <c r="D62" s="356"/>
      <c r="E62" s="357"/>
      <c r="F62" s="357"/>
      <c r="G62" s="357"/>
      <c r="H62" s="357"/>
      <c r="I62" s="357"/>
      <c r="J62" s="358"/>
      <c r="K62" s="636"/>
      <c r="L62" s="359"/>
      <c r="M62" s="360"/>
      <c r="N62" s="360"/>
      <c r="O62" s="360"/>
      <c r="P62" s="360"/>
      <c r="Q62" s="358"/>
      <c r="R62" s="357"/>
      <c r="S62" s="357"/>
      <c r="T62" s="357"/>
      <c r="U62" s="359"/>
      <c r="W62" s="216">
        <f t="shared" si="1"/>
        <v>0</v>
      </c>
      <c r="X62" s="212">
        <f t="shared" si="2"/>
        <v>0</v>
      </c>
      <c r="Y62" s="212">
        <f t="shared" si="3"/>
        <v>0</v>
      </c>
      <c r="Z62" s="217">
        <f t="shared" si="4"/>
        <v>0</v>
      </c>
      <c r="AB62" s="216">
        <f t="shared" si="5"/>
        <v>0</v>
      </c>
      <c r="AC62" s="212">
        <f t="shared" si="6"/>
        <v>0</v>
      </c>
      <c r="AD62" s="212">
        <f t="shared" si="7"/>
        <v>0</v>
      </c>
      <c r="AE62" s="217">
        <f t="shared" si="8"/>
        <v>0</v>
      </c>
    </row>
    <row r="63" spans="1:31" ht="15" customHeight="1" x14ac:dyDescent="0.25">
      <c r="A63" s="353" t="str">
        <f>IF(ISBLANK('A4'!A63),"",'A4'!A63)</f>
        <v/>
      </c>
      <c r="B63" s="354" t="str">
        <f>IF(ISBLANK('A4'!B63),"",'A4'!B63)</f>
        <v/>
      </c>
      <c r="C63" s="355" t="str">
        <f>IF(ISBLANK('A4'!U63),"",'A4'!U63)</f>
        <v/>
      </c>
      <c r="D63" s="356"/>
      <c r="E63" s="357"/>
      <c r="F63" s="357"/>
      <c r="G63" s="357"/>
      <c r="H63" s="357"/>
      <c r="I63" s="357"/>
      <c r="J63" s="358"/>
      <c r="K63" s="636"/>
      <c r="L63" s="359"/>
      <c r="M63" s="360"/>
      <c r="N63" s="360"/>
      <c r="O63" s="360"/>
      <c r="P63" s="360"/>
      <c r="Q63" s="358"/>
      <c r="R63" s="357"/>
      <c r="S63" s="357"/>
      <c r="T63" s="357"/>
      <c r="U63" s="359"/>
      <c r="W63" s="216">
        <f t="shared" si="1"/>
        <v>0</v>
      </c>
      <c r="X63" s="212">
        <f t="shared" si="2"/>
        <v>0</v>
      </c>
      <c r="Y63" s="212">
        <f t="shared" si="3"/>
        <v>0</v>
      </c>
      <c r="Z63" s="217">
        <f t="shared" si="4"/>
        <v>0</v>
      </c>
      <c r="AB63" s="216">
        <f t="shared" si="5"/>
        <v>0</v>
      </c>
      <c r="AC63" s="212">
        <f t="shared" si="6"/>
        <v>0</v>
      </c>
      <c r="AD63" s="212">
        <f t="shared" si="7"/>
        <v>0</v>
      </c>
      <c r="AE63" s="217">
        <f t="shared" si="8"/>
        <v>0</v>
      </c>
    </row>
    <row r="64" spans="1:31" ht="15" customHeight="1" x14ac:dyDescent="0.25">
      <c r="A64" s="353" t="str">
        <f>IF(ISBLANK('A4'!A64),"",'A4'!A64)</f>
        <v/>
      </c>
      <c r="B64" s="354" t="str">
        <f>IF(ISBLANK('A4'!B64),"",'A4'!B64)</f>
        <v/>
      </c>
      <c r="C64" s="355" t="str">
        <f>IF(ISBLANK('A4'!U64),"",'A4'!U64)</f>
        <v/>
      </c>
      <c r="D64" s="356"/>
      <c r="E64" s="357"/>
      <c r="F64" s="357"/>
      <c r="G64" s="357"/>
      <c r="H64" s="357"/>
      <c r="I64" s="357"/>
      <c r="J64" s="358"/>
      <c r="K64" s="636"/>
      <c r="L64" s="359"/>
      <c r="M64" s="360"/>
      <c r="N64" s="360"/>
      <c r="O64" s="360"/>
      <c r="P64" s="360"/>
      <c r="Q64" s="358"/>
      <c r="R64" s="357"/>
      <c r="S64" s="357"/>
      <c r="T64" s="357"/>
      <c r="U64" s="359"/>
      <c r="W64" s="216">
        <f t="shared" si="1"/>
        <v>0</v>
      </c>
      <c r="X64" s="212">
        <f t="shared" si="2"/>
        <v>0</v>
      </c>
      <c r="Y64" s="212">
        <f t="shared" si="3"/>
        <v>0</v>
      </c>
      <c r="Z64" s="217">
        <f t="shared" si="4"/>
        <v>0</v>
      </c>
      <c r="AB64" s="216">
        <f t="shared" si="5"/>
        <v>0</v>
      </c>
      <c r="AC64" s="212">
        <f t="shared" si="6"/>
        <v>0</v>
      </c>
      <c r="AD64" s="212">
        <f t="shared" si="7"/>
        <v>0</v>
      </c>
      <c r="AE64" s="217">
        <f t="shared" si="8"/>
        <v>0</v>
      </c>
    </row>
    <row r="65" spans="1:31" ht="15" customHeight="1" x14ac:dyDescent="0.25">
      <c r="A65" s="353" t="str">
        <f>IF(ISBLANK('A4'!A65),"",'A4'!A65)</f>
        <v/>
      </c>
      <c r="B65" s="354" t="str">
        <f>IF(ISBLANK('A4'!B65),"",'A4'!B65)</f>
        <v/>
      </c>
      <c r="C65" s="355" t="str">
        <f>IF(ISBLANK('A4'!U65),"",'A4'!U65)</f>
        <v/>
      </c>
      <c r="D65" s="356"/>
      <c r="E65" s="357"/>
      <c r="F65" s="357"/>
      <c r="G65" s="357"/>
      <c r="H65" s="357"/>
      <c r="I65" s="357"/>
      <c r="J65" s="358"/>
      <c r="K65" s="636"/>
      <c r="L65" s="359"/>
      <c r="M65" s="360"/>
      <c r="N65" s="360"/>
      <c r="O65" s="360"/>
      <c r="P65" s="360"/>
      <c r="Q65" s="358"/>
      <c r="R65" s="357"/>
      <c r="S65" s="357"/>
      <c r="T65" s="357"/>
      <c r="U65" s="359"/>
      <c r="W65" s="216">
        <f t="shared" si="1"/>
        <v>0</v>
      </c>
      <c r="X65" s="212">
        <f t="shared" si="2"/>
        <v>0</v>
      </c>
      <c r="Y65" s="212">
        <f t="shared" si="3"/>
        <v>0</v>
      </c>
      <c r="Z65" s="217">
        <f t="shared" si="4"/>
        <v>0</v>
      </c>
      <c r="AB65" s="216">
        <f t="shared" si="5"/>
        <v>0</v>
      </c>
      <c r="AC65" s="212">
        <f t="shared" si="6"/>
        <v>0</v>
      </c>
      <c r="AD65" s="212">
        <f t="shared" si="7"/>
        <v>0</v>
      </c>
      <c r="AE65" s="217">
        <f t="shared" si="8"/>
        <v>0</v>
      </c>
    </row>
    <row r="66" spans="1:31" ht="15" customHeight="1" x14ac:dyDescent="0.25">
      <c r="A66" s="353" t="str">
        <f>IF(ISBLANK('A4'!A66),"",'A4'!A66)</f>
        <v/>
      </c>
      <c r="B66" s="354" t="str">
        <f>IF(ISBLANK('A4'!B66),"",'A4'!B66)</f>
        <v/>
      </c>
      <c r="C66" s="355" t="str">
        <f>IF(ISBLANK('A4'!U66),"",'A4'!U66)</f>
        <v/>
      </c>
      <c r="D66" s="356"/>
      <c r="E66" s="357"/>
      <c r="F66" s="357"/>
      <c r="G66" s="357"/>
      <c r="H66" s="357"/>
      <c r="I66" s="357"/>
      <c r="J66" s="358"/>
      <c r="K66" s="636"/>
      <c r="L66" s="359"/>
      <c r="M66" s="360"/>
      <c r="N66" s="360"/>
      <c r="O66" s="360"/>
      <c r="P66" s="360"/>
      <c r="Q66" s="358"/>
      <c r="R66" s="357"/>
      <c r="S66" s="357"/>
      <c r="T66" s="357"/>
      <c r="U66" s="359"/>
      <c r="W66" s="216">
        <f t="shared" si="1"/>
        <v>0</v>
      </c>
      <c r="X66" s="212">
        <f t="shared" si="2"/>
        <v>0</v>
      </c>
      <c r="Y66" s="212">
        <f t="shared" si="3"/>
        <v>0</v>
      </c>
      <c r="Z66" s="217">
        <f t="shared" si="4"/>
        <v>0</v>
      </c>
      <c r="AB66" s="216">
        <f t="shared" si="5"/>
        <v>0</v>
      </c>
      <c r="AC66" s="212">
        <f t="shared" si="6"/>
        <v>0</v>
      </c>
      <c r="AD66" s="212">
        <f t="shared" si="7"/>
        <v>0</v>
      </c>
      <c r="AE66" s="217">
        <f t="shared" si="8"/>
        <v>0</v>
      </c>
    </row>
    <row r="67" spans="1:31" ht="15" customHeight="1" x14ac:dyDescent="0.25">
      <c r="A67" s="353" t="str">
        <f>IF(ISBLANK('A4'!A67),"",'A4'!A67)</f>
        <v/>
      </c>
      <c r="B67" s="354" t="str">
        <f>IF(ISBLANK('A4'!B67),"",'A4'!B67)</f>
        <v/>
      </c>
      <c r="C67" s="355" t="str">
        <f>IF(ISBLANK('A4'!U67),"",'A4'!U67)</f>
        <v/>
      </c>
      <c r="D67" s="356"/>
      <c r="E67" s="357"/>
      <c r="F67" s="357"/>
      <c r="G67" s="357"/>
      <c r="H67" s="357"/>
      <c r="I67" s="357"/>
      <c r="J67" s="358"/>
      <c r="K67" s="636"/>
      <c r="L67" s="359"/>
      <c r="M67" s="360"/>
      <c r="N67" s="360"/>
      <c r="O67" s="360"/>
      <c r="P67" s="360"/>
      <c r="Q67" s="358"/>
      <c r="R67" s="357"/>
      <c r="S67" s="357"/>
      <c r="T67" s="357"/>
      <c r="U67" s="359"/>
      <c r="W67" s="216">
        <f t="shared" si="1"/>
        <v>0</v>
      </c>
      <c r="X67" s="212">
        <f t="shared" si="2"/>
        <v>0</v>
      </c>
      <c r="Y67" s="212">
        <f t="shared" si="3"/>
        <v>0</v>
      </c>
      <c r="Z67" s="217">
        <f t="shared" si="4"/>
        <v>0</v>
      </c>
      <c r="AB67" s="216">
        <f t="shared" si="5"/>
        <v>0</v>
      </c>
      <c r="AC67" s="212">
        <f t="shared" si="6"/>
        <v>0</v>
      </c>
      <c r="AD67" s="212">
        <f t="shared" si="7"/>
        <v>0</v>
      </c>
      <c r="AE67" s="217">
        <f t="shared" si="8"/>
        <v>0</v>
      </c>
    </row>
    <row r="68" spans="1:31" ht="15" customHeight="1" x14ac:dyDescent="0.25">
      <c r="A68" s="353" t="str">
        <f>IF(ISBLANK('A4'!A68),"",'A4'!A68)</f>
        <v/>
      </c>
      <c r="B68" s="354" t="str">
        <f>IF(ISBLANK('A4'!B68),"",'A4'!B68)</f>
        <v/>
      </c>
      <c r="C68" s="355" t="str">
        <f>IF(ISBLANK('A4'!U68),"",'A4'!U68)</f>
        <v/>
      </c>
      <c r="D68" s="356"/>
      <c r="E68" s="357"/>
      <c r="F68" s="357"/>
      <c r="G68" s="357"/>
      <c r="H68" s="357"/>
      <c r="I68" s="357"/>
      <c r="J68" s="358"/>
      <c r="K68" s="636"/>
      <c r="L68" s="359"/>
      <c r="M68" s="360"/>
      <c r="N68" s="360"/>
      <c r="O68" s="360"/>
      <c r="P68" s="360"/>
      <c r="Q68" s="358"/>
      <c r="R68" s="357"/>
      <c r="S68" s="357"/>
      <c r="T68" s="357"/>
      <c r="U68" s="359"/>
      <c r="W68" s="216">
        <f t="shared" si="1"/>
        <v>0</v>
      </c>
      <c r="X68" s="212">
        <f t="shared" si="2"/>
        <v>0</v>
      </c>
      <c r="Y68" s="212">
        <f t="shared" si="3"/>
        <v>0</v>
      </c>
      <c r="Z68" s="217">
        <f t="shared" si="4"/>
        <v>0</v>
      </c>
      <c r="AB68" s="216">
        <f t="shared" si="5"/>
        <v>0</v>
      </c>
      <c r="AC68" s="212">
        <f t="shared" si="6"/>
        <v>0</v>
      </c>
      <c r="AD68" s="212">
        <f t="shared" si="7"/>
        <v>0</v>
      </c>
      <c r="AE68" s="217">
        <f t="shared" si="8"/>
        <v>0</v>
      </c>
    </row>
    <row r="69" spans="1:31" ht="15" customHeight="1" x14ac:dyDescent="0.25">
      <c r="A69" s="353" t="str">
        <f>IF(ISBLANK('A4'!A69),"",'A4'!A69)</f>
        <v/>
      </c>
      <c r="B69" s="354" t="str">
        <f>IF(ISBLANK('A4'!B69),"",'A4'!B69)</f>
        <v/>
      </c>
      <c r="C69" s="355" t="str">
        <f>IF(ISBLANK('A4'!U69),"",'A4'!U69)</f>
        <v/>
      </c>
      <c r="D69" s="356"/>
      <c r="E69" s="357"/>
      <c r="F69" s="357"/>
      <c r="G69" s="357"/>
      <c r="H69" s="357"/>
      <c r="I69" s="357"/>
      <c r="J69" s="358"/>
      <c r="K69" s="636"/>
      <c r="L69" s="359"/>
      <c r="M69" s="360"/>
      <c r="N69" s="360"/>
      <c r="O69" s="360"/>
      <c r="P69" s="360"/>
      <c r="Q69" s="358"/>
      <c r="R69" s="357"/>
      <c r="S69" s="357"/>
      <c r="T69" s="357"/>
      <c r="U69" s="359"/>
      <c r="W69" s="216">
        <f t="shared" si="1"/>
        <v>0</v>
      </c>
      <c r="X69" s="212">
        <f t="shared" si="2"/>
        <v>0</v>
      </c>
      <c r="Y69" s="212">
        <f t="shared" si="3"/>
        <v>0</v>
      </c>
      <c r="Z69" s="217">
        <f t="shared" si="4"/>
        <v>0</v>
      </c>
      <c r="AB69" s="216">
        <f t="shared" si="5"/>
        <v>0</v>
      </c>
      <c r="AC69" s="212">
        <f t="shared" si="6"/>
        <v>0</v>
      </c>
      <c r="AD69" s="212">
        <f t="shared" si="7"/>
        <v>0</v>
      </c>
      <c r="AE69" s="217">
        <f t="shared" si="8"/>
        <v>0</v>
      </c>
    </row>
    <row r="70" spans="1:31" ht="15" customHeight="1" x14ac:dyDescent="0.25">
      <c r="A70" s="353" t="str">
        <f>IF(ISBLANK('A4'!A70),"",'A4'!A70)</f>
        <v/>
      </c>
      <c r="B70" s="354" t="str">
        <f>IF(ISBLANK('A4'!B70),"",'A4'!B70)</f>
        <v/>
      </c>
      <c r="C70" s="355" t="str">
        <f>IF(ISBLANK('A4'!U70),"",'A4'!U70)</f>
        <v/>
      </c>
      <c r="D70" s="356"/>
      <c r="E70" s="357"/>
      <c r="F70" s="357"/>
      <c r="G70" s="357"/>
      <c r="H70" s="357"/>
      <c r="I70" s="357"/>
      <c r="J70" s="358"/>
      <c r="K70" s="636"/>
      <c r="L70" s="359"/>
      <c r="M70" s="360"/>
      <c r="N70" s="360"/>
      <c r="O70" s="360"/>
      <c r="P70" s="360"/>
      <c r="Q70" s="358"/>
      <c r="R70" s="357"/>
      <c r="S70" s="357"/>
      <c r="T70" s="357"/>
      <c r="U70" s="359"/>
      <c r="W70" s="216">
        <f t="shared" si="1"/>
        <v>0</v>
      </c>
      <c r="X70" s="212">
        <f t="shared" si="2"/>
        <v>0</v>
      </c>
      <c r="Y70" s="212">
        <f t="shared" si="3"/>
        <v>0</v>
      </c>
      <c r="Z70" s="217">
        <f t="shared" si="4"/>
        <v>0</v>
      </c>
      <c r="AB70" s="216">
        <f t="shared" si="5"/>
        <v>0</v>
      </c>
      <c r="AC70" s="212">
        <f t="shared" si="6"/>
        <v>0</v>
      </c>
      <c r="AD70" s="212">
        <f t="shared" si="7"/>
        <v>0</v>
      </c>
      <c r="AE70" s="217">
        <f t="shared" si="8"/>
        <v>0</v>
      </c>
    </row>
    <row r="71" spans="1:31" ht="15" customHeight="1" x14ac:dyDescent="0.25">
      <c r="A71" s="353" t="str">
        <f>IF(ISBLANK('A4'!A71),"",'A4'!A71)</f>
        <v/>
      </c>
      <c r="B71" s="354" t="str">
        <f>IF(ISBLANK('A4'!B71),"",'A4'!B71)</f>
        <v/>
      </c>
      <c r="C71" s="355" t="str">
        <f>IF(ISBLANK('A4'!U71),"",'A4'!U71)</f>
        <v/>
      </c>
      <c r="D71" s="356"/>
      <c r="E71" s="357"/>
      <c r="F71" s="357"/>
      <c r="G71" s="357"/>
      <c r="H71" s="357"/>
      <c r="I71" s="357"/>
      <c r="J71" s="358"/>
      <c r="K71" s="636"/>
      <c r="L71" s="359"/>
      <c r="M71" s="360"/>
      <c r="N71" s="360"/>
      <c r="O71" s="360"/>
      <c r="P71" s="360"/>
      <c r="Q71" s="358"/>
      <c r="R71" s="357"/>
      <c r="S71" s="357"/>
      <c r="T71" s="357"/>
      <c r="U71" s="359"/>
      <c r="W71" s="216">
        <f t="shared" si="1"/>
        <v>0</v>
      </c>
      <c r="X71" s="212">
        <f t="shared" si="2"/>
        <v>0</v>
      </c>
      <c r="Y71" s="212">
        <f t="shared" si="3"/>
        <v>0</v>
      </c>
      <c r="Z71" s="217">
        <f t="shared" si="4"/>
        <v>0</v>
      </c>
      <c r="AB71" s="216">
        <f t="shared" si="5"/>
        <v>0</v>
      </c>
      <c r="AC71" s="212">
        <f t="shared" si="6"/>
        <v>0</v>
      </c>
      <c r="AD71" s="212">
        <f t="shared" si="7"/>
        <v>0</v>
      </c>
      <c r="AE71" s="217">
        <f t="shared" si="8"/>
        <v>0</v>
      </c>
    </row>
    <row r="72" spans="1:31" ht="15" customHeight="1" x14ac:dyDescent="0.25">
      <c r="A72" s="353" t="str">
        <f>IF(ISBLANK('A4'!A72),"",'A4'!A72)</f>
        <v/>
      </c>
      <c r="B72" s="354" t="str">
        <f>IF(ISBLANK('A4'!B72),"",'A4'!B72)</f>
        <v/>
      </c>
      <c r="C72" s="355" t="str">
        <f>IF(ISBLANK('A4'!U72),"",'A4'!U72)</f>
        <v/>
      </c>
      <c r="D72" s="356"/>
      <c r="E72" s="357"/>
      <c r="F72" s="357"/>
      <c r="G72" s="357"/>
      <c r="H72" s="357"/>
      <c r="I72" s="357"/>
      <c r="J72" s="358"/>
      <c r="K72" s="636"/>
      <c r="L72" s="359"/>
      <c r="M72" s="360"/>
      <c r="N72" s="360"/>
      <c r="O72" s="360"/>
      <c r="P72" s="360"/>
      <c r="Q72" s="358"/>
      <c r="R72" s="357"/>
      <c r="S72" s="357"/>
      <c r="T72" s="357"/>
      <c r="U72" s="359"/>
      <c r="W72" s="216">
        <f t="shared" si="1"/>
        <v>0</v>
      </c>
      <c r="X72" s="212">
        <f t="shared" si="2"/>
        <v>0</v>
      </c>
      <c r="Y72" s="212">
        <f t="shared" si="3"/>
        <v>0</v>
      </c>
      <c r="Z72" s="217">
        <f t="shared" si="4"/>
        <v>0</v>
      </c>
      <c r="AB72" s="216">
        <f t="shared" si="5"/>
        <v>0</v>
      </c>
      <c r="AC72" s="212">
        <f t="shared" si="6"/>
        <v>0</v>
      </c>
      <c r="AD72" s="212">
        <f t="shared" si="7"/>
        <v>0</v>
      </c>
      <c r="AE72" s="217">
        <f t="shared" si="8"/>
        <v>0</v>
      </c>
    </row>
    <row r="73" spans="1:31" ht="15" customHeight="1" x14ac:dyDescent="0.25">
      <c r="A73" s="353" t="str">
        <f>IF(ISBLANK('A4'!A73),"",'A4'!A73)</f>
        <v/>
      </c>
      <c r="B73" s="354" t="str">
        <f>IF(ISBLANK('A4'!B73),"",'A4'!B73)</f>
        <v/>
      </c>
      <c r="C73" s="355" t="str">
        <f>IF(ISBLANK('A4'!U73),"",'A4'!U73)</f>
        <v/>
      </c>
      <c r="D73" s="356"/>
      <c r="E73" s="357"/>
      <c r="F73" s="357"/>
      <c r="G73" s="357"/>
      <c r="H73" s="357"/>
      <c r="I73" s="357"/>
      <c r="J73" s="358"/>
      <c r="K73" s="636"/>
      <c r="L73" s="359"/>
      <c r="M73" s="360"/>
      <c r="N73" s="360"/>
      <c r="O73" s="360"/>
      <c r="P73" s="360"/>
      <c r="Q73" s="358"/>
      <c r="R73" s="357"/>
      <c r="S73" s="357"/>
      <c r="T73" s="357"/>
      <c r="U73" s="359"/>
      <c r="W73" s="216">
        <f t="shared" si="1"/>
        <v>0</v>
      </c>
      <c r="X73" s="212">
        <f t="shared" si="2"/>
        <v>0</v>
      </c>
      <c r="Y73" s="212">
        <f t="shared" si="3"/>
        <v>0</v>
      </c>
      <c r="Z73" s="217">
        <f t="shared" si="4"/>
        <v>0</v>
      </c>
      <c r="AB73" s="216">
        <f t="shared" si="5"/>
        <v>0</v>
      </c>
      <c r="AC73" s="212">
        <f t="shared" si="6"/>
        <v>0</v>
      </c>
      <c r="AD73" s="212">
        <f t="shared" si="7"/>
        <v>0</v>
      </c>
      <c r="AE73" s="217">
        <f t="shared" si="8"/>
        <v>0</v>
      </c>
    </row>
    <row r="74" spans="1:31" ht="15" customHeight="1" x14ac:dyDescent="0.25">
      <c r="A74" s="353" t="str">
        <f>IF(ISBLANK('A4'!A74),"",'A4'!A74)</f>
        <v/>
      </c>
      <c r="B74" s="354" t="str">
        <f>IF(ISBLANK('A4'!B74),"",'A4'!B74)</f>
        <v/>
      </c>
      <c r="C74" s="355" t="str">
        <f>IF(ISBLANK('A4'!U74),"",'A4'!U74)</f>
        <v/>
      </c>
      <c r="D74" s="356"/>
      <c r="E74" s="357"/>
      <c r="F74" s="357"/>
      <c r="G74" s="357"/>
      <c r="H74" s="357"/>
      <c r="I74" s="357"/>
      <c r="J74" s="358"/>
      <c r="K74" s="636"/>
      <c r="L74" s="359"/>
      <c r="M74" s="360"/>
      <c r="N74" s="360"/>
      <c r="O74" s="360"/>
      <c r="P74" s="360"/>
      <c r="Q74" s="358"/>
      <c r="R74" s="357"/>
      <c r="S74" s="357"/>
      <c r="T74" s="357"/>
      <c r="U74" s="359"/>
      <c r="W74" s="216">
        <f t="shared" si="1"/>
        <v>0</v>
      </c>
      <c r="X74" s="212">
        <f t="shared" si="2"/>
        <v>0</v>
      </c>
      <c r="Y74" s="212">
        <f t="shared" si="3"/>
        <v>0</v>
      </c>
      <c r="Z74" s="217">
        <f t="shared" si="4"/>
        <v>0</v>
      </c>
      <c r="AB74" s="216">
        <f t="shared" si="5"/>
        <v>0</v>
      </c>
      <c r="AC74" s="212">
        <f t="shared" si="6"/>
        <v>0</v>
      </c>
      <c r="AD74" s="212">
        <f t="shared" si="7"/>
        <v>0</v>
      </c>
      <c r="AE74" s="217">
        <f t="shared" si="8"/>
        <v>0</v>
      </c>
    </row>
    <row r="75" spans="1:31" ht="15" customHeight="1" x14ac:dyDescent="0.25">
      <c r="A75" s="353" t="str">
        <f>IF(ISBLANK('A4'!A75),"",'A4'!A75)</f>
        <v/>
      </c>
      <c r="B75" s="354" t="str">
        <f>IF(ISBLANK('A4'!B75),"",'A4'!B75)</f>
        <v/>
      </c>
      <c r="C75" s="355" t="str">
        <f>IF(ISBLANK('A4'!U75),"",'A4'!U75)</f>
        <v/>
      </c>
      <c r="D75" s="356"/>
      <c r="E75" s="357"/>
      <c r="F75" s="357"/>
      <c r="G75" s="357"/>
      <c r="H75" s="357"/>
      <c r="I75" s="357"/>
      <c r="J75" s="358"/>
      <c r="K75" s="636"/>
      <c r="L75" s="359"/>
      <c r="M75" s="360"/>
      <c r="N75" s="360"/>
      <c r="O75" s="360"/>
      <c r="P75" s="360"/>
      <c r="Q75" s="358"/>
      <c r="R75" s="357"/>
      <c r="S75" s="357"/>
      <c r="T75" s="357"/>
      <c r="U75" s="359"/>
      <c r="W75" s="216">
        <f t="shared" si="1"/>
        <v>0</v>
      </c>
      <c r="X75" s="212">
        <f t="shared" si="2"/>
        <v>0</v>
      </c>
      <c r="Y75" s="212">
        <f t="shared" si="3"/>
        <v>0</v>
      </c>
      <c r="Z75" s="217">
        <f t="shared" si="4"/>
        <v>0</v>
      </c>
      <c r="AB75" s="216">
        <f t="shared" si="5"/>
        <v>0</v>
      </c>
      <c r="AC75" s="212">
        <f t="shared" si="6"/>
        <v>0</v>
      </c>
      <c r="AD75" s="212">
        <f t="shared" si="7"/>
        <v>0</v>
      </c>
      <c r="AE75" s="217">
        <f t="shared" si="8"/>
        <v>0</v>
      </c>
    </row>
    <row r="76" spans="1:31" ht="15" customHeight="1" x14ac:dyDescent="0.25">
      <c r="A76" s="353" t="str">
        <f>IF(ISBLANK('A4'!A76),"",'A4'!A76)</f>
        <v/>
      </c>
      <c r="B76" s="354" t="str">
        <f>IF(ISBLANK('A4'!B76),"",'A4'!B76)</f>
        <v/>
      </c>
      <c r="C76" s="355" t="str">
        <f>IF(ISBLANK('A4'!U76),"",'A4'!U76)</f>
        <v/>
      </c>
      <c r="D76" s="356"/>
      <c r="E76" s="357"/>
      <c r="F76" s="357"/>
      <c r="G76" s="357"/>
      <c r="H76" s="357"/>
      <c r="I76" s="357"/>
      <c r="J76" s="358"/>
      <c r="K76" s="636"/>
      <c r="L76" s="359"/>
      <c r="M76" s="360"/>
      <c r="N76" s="360"/>
      <c r="O76" s="360"/>
      <c r="P76" s="360"/>
      <c r="Q76" s="358"/>
      <c r="R76" s="357"/>
      <c r="S76" s="357"/>
      <c r="T76" s="357"/>
      <c r="U76" s="359"/>
      <c r="W76" s="216">
        <f t="shared" si="1"/>
        <v>0</v>
      </c>
      <c r="X76" s="212">
        <f t="shared" si="2"/>
        <v>0</v>
      </c>
      <c r="Y76" s="212">
        <f t="shared" si="3"/>
        <v>0</v>
      </c>
      <c r="Z76" s="217">
        <f t="shared" si="4"/>
        <v>0</v>
      </c>
      <c r="AB76" s="216">
        <f t="shared" si="5"/>
        <v>0</v>
      </c>
      <c r="AC76" s="212">
        <f t="shared" si="6"/>
        <v>0</v>
      </c>
      <c r="AD76" s="212">
        <f t="shared" si="7"/>
        <v>0</v>
      </c>
      <c r="AE76" s="217">
        <f t="shared" si="8"/>
        <v>0</v>
      </c>
    </row>
    <row r="77" spans="1:31" ht="15" customHeight="1" x14ac:dyDescent="0.25">
      <c r="A77" s="353" t="str">
        <f>IF(ISBLANK('A4'!A77),"",'A4'!A77)</f>
        <v/>
      </c>
      <c r="B77" s="354" t="str">
        <f>IF(ISBLANK('A4'!B77),"",'A4'!B77)</f>
        <v/>
      </c>
      <c r="C77" s="355" t="str">
        <f>IF(ISBLANK('A4'!U77),"",'A4'!U77)</f>
        <v/>
      </c>
      <c r="D77" s="356"/>
      <c r="E77" s="357"/>
      <c r="F77" s="357"/>
      <c r="G77" s="357"/>
      <c r="H77" s="357"/>
      <c r="I77" s="357"/>
      <c r="J77" s="358"/>
      <c r="K77" s="636"/>
      <c r="L77" s="359"/>
      <c r="M77" s="360"/>
      <c r="N77" s="360"/>
      <c r="O77" s="360"/>
      <c r="P77" s="360"/>
      <c r="Q77" s="358"/>
      <c r="R77" s="357"/>
      <c r="S77" s="357"/>
      <c r="T77" s="357"/>
      <c r="U77" s="359"/>
      <c r="W77" s="216">
        <f t="shared" si="1"/>
        <v>0</v>
      </c>
      <c r="X77" s="212">
        <f t="shared" si="2"/>
        <v>0</v>
      </c>
      <c r="Y77" s="212">
        <f t="shared" si="3"/>
        <v>0</v>
      </c>
      <c r="Z77" s="217">
        <f t="shared" si="4"/>
        <v>0</v>
      </c>
      <c r="AB77" s="216">
        <f t="shared" si="5"/>
        <v>0</v>
      </c>
      <c r="AC77" s="212">
        <f t="shared" si="6"/>
        <v>0</v>
      </c>
      <c r="AD77" s="212">
        <f t="shared" si="7"/>
        <v>0</v>
      </c>
      <c r="AE77" s="217">
        <f t="shared" si="8"/>
        <v>0</v>
      </c>
    </row>
    <row r="78" spans="1:31" ht="15" customHeight="1" x14ac:dyDescent="0.25">
      <c r="A78" s="353" t="str">
        <f>IF(ISBLANK('A4'!A78),"",'A4'!A78)</f>
        <v/>
      </c>
      <c r="B78" s="354" t="str">
        <f>IF(ISBLANK('A4'!B78),"",'A4'!B78)</f>
        <v/>
      </c>
      <c r="C78" s="355" t="str">
        <f>IF(ISBLANK('A4'!U78),"",'A4'!U78)</f>
        <v/>
      </c>
      <c r="D78" s="356"/>
      <c r="E78" s="357"/>
      <c r="F78" s="357"/>
      <c r="G78" s="357"/>
      <c r="H78" s="357"/>
      <c r="I78" s="357"/>
      <c r="J78" s="358"/>
      <c r="K78" s="636"/>
      <c r="L78" s="359"/>
      <c r="M78" s="360"/>
      <c r="N78" s="360"/>
      <c r="O78" s="360"/>
      <c r="P78" s="360"/>
      <c r="Q78" s="358"/>
      <c r="R78" s="357"/>
      <c r="S78" s="357"/>
      <c r="T78" s="357"/>
      <c r="U78" s="359"/>
      <c r="W78" s="216">
        <f t="shared" si="1"/>
        <v>0</v>
      </c>
      <c r="X78" s="212">
        <f t="shared" si="2"/>
        <v>0</v>
      </c>
      <c r="Y78" s="212">
        <f t="shared" si="3"/>
        <v>0</v>
      </c>
      <c r="Z78" s="217">
        <f t="shared" si="4"/>
        <v>0</v>
      </c>
      <c r="AB78" s="216">
        <f t="shared" si="5"/>
        <v>0</v>
      </c>
      <c r="AC78" s="212">
        <f t="shared" si="6"/>
        <v>0</v>
      </c>
      <c r="AD78" s="212">
        <f t="shared" si="7"/>
        <v>0</v>
      </c>
      <c r="AE78" s="217">
        <f t="shared" si="8"/>
        <v>0</v>
      </c>
    </row>
    <row r="79" spans="1:31" ht="15" customHeight="1" x14ac:dyDescent="0.25">
      <c r="A79" s="353" t="str">
        <f>IF(ISBLANK('A4'!A79),"",'A4'!A79)</f>
        <v/>
      </c>
      <c r="B79" s="354" t="str">
        <f>IF(ISBLANK('A4'!B79),"",'A4'!B79)</f>
        <v/>
      </c>
      <c r="C79" s="355" t="str">
        <f>IF(ISBLANK('A4'!U79),"",'A4'!U79)</f>
        <v/>
      </c>
      <c r="D79" s="356"/>
      <c r="E79" s="357"/>
      <c r="F79" s="357"/>
      <c r="G79" s="357"/>
      <c r="H79" s="357"/>
      <c r="I79" s="357"/>
      <c r="J79" s="358"/>
      <c r="K79" s="636"/>
      <c r="L79" s="359"/>
      <c r="M79" s="360"/>
      <c r="N79" s="360"/>
      <c r="O79" s="360"/>
      <c r="P79" s="360"/>
      <c r="Q79" s="358"/>
      <c r="R79" s="357"/>
      <c r="S79" s="357"/>
      <c r="T79" s="357"/>
      <c r="U79" s="359"/>
      <c r="W79" s="216">
        <f t="shared" si="1"/>
        <v>0</v>
      </c>
      <c r="X79" s="212">
        <f t="shared" si="2"/>
        <v>0</v>
      </c>
      <c r="Y79" s="212">
        <f t="shared" si="3"/>
        <v>0</v>
      </c>
      <c r="Z79" s="217">
        <f t="shared" si="4"/>
        <v>0</v>
      </c>
      <c r="AB79" s="216">
        <f t="shared" si="5"/>
        <v>0</v>
      </c>
      <c r="AC79" s="212">
        <f t="shared" si="6"/>
        <v>0</v>
      </c>
      <c r="AD79" s="212">
        <f t="shared" si="7"/>
        <v>0</v>
      </c>
      <c r="AE79" s="217">
        <f t="shared" si="8"/>
        <v>0</v>
      </c>
    </row>
    <row r="80" spans="1:31" ht="15" customHeight="1" x14ac:dyDescent="0.25">
      <c r="A80" s="353" t="str">
        <f>IF(ISBLANK('A4'!A80),"",'A4'!A80)</f>
        <v/>
      </c>
      <c r="B80" s="354" t="str">
        <f>IF(ISBLANK('A4'!B80),"",'A4'!B80)</f>
        <v/>
      </c>
      <c r="C80" s="355" t="str">
        <f>IF(ISBLANK('A4'!U80),"",'A4'!U80)</f>
        <v/>
      </c>
      <c r="D80" s="356"/>
      <c r="E80" s="357"/>
      <c r="F80" s="357"/>
      <c r="G80" s="357"/>
      <c r="H80" s="357"/>
      <c r="I80" s="357"/>
      <c r="J80" s="358"/>
      <c r="K80" s="636"/>
      <c r="L80" s="359"/>
      <c r="M80" s="360"/>
      <c r="N80" s="360"/>
      <c r="O80" s="360"/>
      <c r="P80" s="360"/>
      <c r="Q80" s="358"/>
      <c r="R80" s="357"/>
      <c r="S80" s="357"/>
      <c r="T80" s="357"/>
      <c r="U80" s="359"/>
      <c r="W80" s="216">
        <f t="shared" si="1"/>
        <v>0</v>
      </c>
      <c r="X80" s="212">
        <f t="shared" si="2"/>
        <v>0</v>
      </c>
      <c r="Y80" s="212">
        <f t="shared" si="3"/>
        <v>0</v>
      </c>
      <c r="Z80" s="217">
        <f t="shared" si="4"/>
        <v>0</v>
      </c>
      <c r="AB80" s="216">
        <f t="shared" si="5"/>
        <v>0</v>
      </c>
      <c r="AC80" s="212">
        <f t="shared" si="6"/>
        <v>0</v>
      </c>
      <c r="AD80" s="212">
        <f t="shared" si="7"/>
        <v>0</v>
      </c>
      <c r="AE80" s="217">
        <f t="shared" si="8"/>
        <v>0</v>
      </c>
    </row>
    <row r="81" spans="1:31" ht="15" customHeight="1" x14ac:dyDescent="0.25">
      <c r="A81" s="353" t="str">
        <f>IF(ISBLANK('A4'!A81),"",'A4'!A81)</f>
        <v/>
      </c>
      <c r="B81" s="354" t="str">
        <f>IF(ISBLANK('A4'!B81),"",'A4'!B81)</f>
        <v/>
      </c>
      <c r="C81" s="355" t="str">
        <f>IF(ISBLANK('A4'!U81),"",'A4'!U81)</f>
        <v/>
      </c>
      <c r="D81" s="356"/>
      <c r="E81" s="357"/>
      <c r="F81" s="357"/>
      <c r="G81" s="357"/>
      <c r="H81" s="357"/>
      <c r="I81" s="357"/>
      <c r="J81" s="358"/>
      <c r="K81" s="636"/>
      <c r="L81" s="359"/>
      <c r="M81" s="360"/>
      <c r="N81" s="360"/>
      <c r="O81" s="360"/>
      <c r="P81" s="360"/>
      <c r="Q81" s="358"/>
      <c r="R81" s="357"/>
      <c r="S81" s="357"/>
      <c r="T81" s="357"/>
      <c r="U81" s="359"/>
      <c r="W81" s="216">
        <f t="shared" si="1"/>
        <v>0</v>
      </c>
      <c r="X81" s="212">
        <f t="shared" si="2"/>
        <v>0</v>
      </c>
      <c r="Y81" s="212">
        <f t="shared" si="3"/>
        <v>0</v>
      </c>
      <c r="Z81" s="217">
        <f t="shared" si="4"/>
        <v>0</v>
      </c>
      <c r="AB81" s="216">
        <f t="shared" si="5"/>
        <v>0</v>
      </c>
      <c r="AC81" s="212">
        <f t="shared" si="6"/>
        <v>0</v>
      </c>
      <c r="AD81" s="212">
        <f t="shared" si="7"/>
        <v>0</v>
      </c>
      <c r="AE81" s="217">
        <f t="shared" si="8"/>
        <v>0</v>
      </c>
    </row>
    <row r="82" spans="1:31" ht="15" customHeight="1" x14ac:dyDescent="0.25">
      <c r="A82" s="353" t="str">
        <f>IF(ISBLANK('A4'!A82),"",'A4'!A82)</f>
        <v/>
      </c>
      <c r="B82" s="354" t="str">
        <f>IF(ISBLANK('A4'!B82),"",'A4'!B82)</f>
        <v/>
      </c>
      <c r="C82" s="355" t="str">
        <f>IF(ISBLANK('A4'!U82),"",'A4'!U82)</f>
        <v/>
      </c>
      <c r="D82" s="356"/>
      <c r="E82" s="357"/>
      <c r="F82" s="357"/>
      <c r="G82" s="357"/>
      <c r="H82" s="357"/>
      <c r="I82" s="357"/>
      <c r="J82" s="358"/>
      <c r="K82" s="636"/>
      <c r="L82" s="359"/>
      <c r="M82" s="360"/>
      <c r="N82" s="360"/>
      <c r="O82" s="360"/>
      <c r="P82" s="360"/>
      <c r="Q82" s="358"/>
      <c r="R82" s="357"/>
      <c r="S82" s="357"/>
      <c r="T82" s="357"/>
      <c r="U82" s="359"/>
      <c r="W82" s="216">
        <f t="shared" ref="W82:W145" si="9">SUM(D82:I82)</f>
        <v>0</v>
      </c>
      <c r="X82" s="212">
        <f t="shared" ref="X82:X145" si="10">SUM(J82:L82)</f>
        <v>0</v>
      </c>
      <c r="Y82" s="212">
        <f t="shared" ref="Y82:Y145" si="11">SUM(M82:P82)</f>
        <v>0</v>
      </c>
      <c r="Z82" s="217">
        <f t="shared" ref="Z82:Z145" si="12">SUM(Q82:U82)</f>
        <v>0</v>
      </c>
      <c r="AB82" s="216">
        <f t="shared" ref="AB82:AB145" si="13">IF(C82="",W82,C82-W82)</f>
        <v>0</v>
      </c>
      <c r="AC82" s="212">
        <f t="shared" ref="AC82:AC145" si="14">IF(C82="",X82,C82-X82)</f>
        <v>0</v>
      </c>
      <c r="AD82" s="212">
        <f t="shared" ref="AD82:AD145" si="15">IF(C82="",Y82,C82-Y82)</f>
        <v>0</v>
      </c>
      <c r="AE82" s="217">
        <f t="shared" ref="AE82:AE145" si="16">IF(C82="",Z82,C82-Z82)</f>
        <v>0</v>
      </c>
    </row>
    <row r="83" spans="1:31" ht="15" customHeight="1" x14ac:dyDescent="0.25">
      <c r="A83" s="353" t="str">
        <f>IF(ISBLANK('A4'!A83),"",'A4'!A83)</f>
        <v/>
      </c>
      <c r="B83" s="354" t="str">
        <f>IF(ISBLANK('A4'!B83),"",'A4'!B83)</f>
        <v/>
      </c>
      <c r="C83" s="355" t="str">
        <f>IF(ISBLANK('A4'!U83),"",'A4'!U83)</f>
        <v/>
      </c>
      <c r="D83" s="356"/>
      <c r="E83" s="357"/>
      <c r="F83" s="357"/>
      <c r="G83" s="357"/>
      <c r="H83" s="357"/>
      <c r="I83" s="357"/>
      <c r="J83" s="358"/>
      <c r="K83" s="636"/>
      <c r="L83" s="359"/>
      <c r="M83" s="360"/>
      <c r="N83" s="360"/>
      <c r="O83" s="360"/>
      <c r="P83" s="360"/>
      <c r="Q83" s="358"/>
      <c r="R83" s="357"/>
      <c r="S83" s="357"/>
      <c r="T83" s="357"/>
      <c r="U83" s="359"/>
      <c r="W83" s="216">
        <f t="shared" si="9"/>
        <v>0</v>
      </c>
      <c r="X83" s="212">
        <f t="shared" si="10"/>
        <v>0</v>
      </c>
      <c r="Y83" s="212">
        <f t="shared" si="11"/>
        <v>0</v>
      </c>
      <c r="Z83" s="217">
        <f t="shared" si="12"/>
        <v>0</v>
      </c>
      <c r="AB83" s="216">
        <f t="shared" si="13"/>
        <v>0</v>
      </c>
      <c r="AC83" s="212">
        <f t="shared" si="14"/>
        <v>0</v>
      </c>
      <c r="AD83" s="212">
        <f t="shared" si="15"/>
        <v>0</v>
      </c>
      <c r="AE83" s="217">
        <f t="shared" si="16"/>
        <v>0</v>
      </c>
    </row>
    <row r="84" spans="1:31" ht="15" customHeight="1" x14ac:dyDescent="0.25">
      <c r="A84" s="353" t="str">
        <f>IF(ISBLANK('A4'!A84),"",'A4'!A84)</f>
        <v/>
      </c>
      <c r="B84" s="354" t="str">
        <f>IF(ISBLANK('A4'!B84),"",'A4'!B84)</f>
        <v/>
      </c>
      <c r="C84" s="355" t="str">
        <f>IF(ISBLANK('A4'!U84),"",'A4'!U84)</f>
        <v/>
      </c>
      <c r="D84" s="356"/>
      <c r="E84" s="357"/>
      <c r="F84" s="357"/>
      <c r="G84" s="357"/>
      <c r="H84" s="357"/>
      <c r="I84" s="357"/>
      <c r="J84" s="358"/>
      <c r="K84" s="636"/>
      <c r="L84" s="359"/>
      <c r="M84" s="360"/>
      <c r="N84" s="360"/>
      <c r="O84" s="360"/>
      <c r="P84" s="360"/>
      <c r="Q84" s="358"/>
      <c r="R84" s="357"/>
      <c r="S84" s="357"/>
      <c r="T84" s="357"/>
      <c r="U84" s="359"/>
      <c r="W84" s="216">
        <f t="shared" si="9"/>
        <v>0</v>
      </c>
      <c r="X84" s="212">
        <f t="shared" si="10"/>
        <v>0</v>
      </c>
      <c r="Y84" s="212">
        <f t="shared" si="11"/>
        <v>0</v>
      </c>
      <c r="Z84" s="217">
        <f t="shared" si="12"/>
        <v>0</v>
      </c>
      <c r="AB84" s="216">
        <f t="shared" si="13"/>
        <v>0</v>
      </c>
      <c r="AC84" s="212">
        <f t="shared" si="14"/>
        <v>0</v>
      </c>
      <c r="AD84" s="212">
        <f t="shared" si="15"/>
        <v>0</v>
      </c>
      <c r="AE84" s="217">
        <f t="shared" si="16"/>
        <v>0</v>
      </c>
    </row>
    <row r="85" spans="1:31" ht="15" customHeight="1" x14ac:dyDescent="0.25">
      <c r="A85" s="353" t="str">
        <f>IF(ISBLANK('A4'!A85),"",'A4'!A85)</f>
        <v/>
      </c>
      <c r="B85" s="354" t="str">
        <f>IF(ISBLANK('A4'!B85),"",'A4'!B85)</f>
        <v/>
      </c>
      <c r="C85" s="355" t="str">
        <f>IF(ISBLANK('A4'!U85),"",'A4'!U85)</f>
        <v/>
      </c>
      <c r="D85" s="356"/>
      <c r="E85" s="357"/>
      <c r="F85" s="357"/>
      <c r="G85" s="357"/>
      <c r="H85" s="357"/>
      <c r="I85" s="357"/>
      <c r="J85" s="358"/>
      <c r="K85" s="636"/>
      <c r="L85" s="359"/>
      <c r="M85" s="360"/>
      <c r="N85" s="360"/>
      <c r="O85" s="360"/>
      <c r="P85" s="360"/>
      <c r="Q85" s="358"/>
      <c r="R85" s="357"/>
      <c r="S85" s="357"/>
      <c r="T85" s="357"/>
      <c r="U85" s="359"/>
      <c r="W85" s="216">
        <f t="shared" si="9"/>
        <v>0</v>
      </c>
      <c r="X85" s="212">
        <f t="shared" si="10"/>
        <v>0</v>
      </c>
      <c r="Y85" s="212">
        <f t="shared" si="11"/>
        <v>0</v>
      </c>
      <c r="Z85" s="217">
        <f t="shared" si="12"/>
        <v>0</v>
      </c>
      <c r="AB85" s="216">
        <f t="shared" si="13"/>
        <v>0</v>
      </c>
      <c r="AC85" s="212">
        <f t="shared" si="14"/>
        <v>0</v>
      </c>
      <c r="AD85" s="212">
        <f t="shared" si="15"/>
        <v>0</v>
      </c>
      <c r="AE85" s="217">
        <f t="shared" si="16"/>
        <v>0</v>
      </c>
    </row>
    <row r="86" spans="1:31" ht="15" customHeight="1" x14ac:dyDescent="0.25">
      <c r="A86" s="353" t="str">
        <f>IF(ISBLANK('A4'!A86),"",'A4'!A86)</f>
        <v/>
      </c>
      <c r="B86" s="354" t="str">
        <f>IF(ISBLANK('A4'!B86),"",'A4'!B86)</f>
        <v/>
      </c>
      <c r="C86" s="355" t="str">
        <f>IF(ISBLANK('A4'!U86),"",'A4'!U86)</f>
        <v/>
      </c>
      <c r="D86" s="356"/>
      <c r="E86" s="357"/>
      <c r="F86" s="357"/>
      <c r="G86" s="357"/>
      <c r="H86" s="357"/>
      <c r="I86" s="357"/>
      <c r="J86" s="358"/>
      <c r="K86" s="636"/>
      <c r="L86" s="359"/>
      <c r="M86" s="360"/>
      <c r="N86" s="360"/>
      <c r="O86" s="360"/>
      <c r="P86" s="360"/>
      <c r="Q86" s="358"/>
      <c r="R86" s="357"/>
      <c r="S86" s="357"/>
      <c r="T86" s="357"/>
      <c r="U86" s="359"/>
      <c r="W86" s="216">
        <f t="shared" si="9"/>
        <v>0</v>
      </c>
      <c r="X86" s="212">
        <f t="shared" si="10"/>
        <v>0</v>
      </c>
      <c r="Y86" s="212">
        <f t="shared" si="11"/>
        <v>0</v>
      </c>
      <c r="Z86" s="217">
        <f t="shared" si="12"/>
        <v>0</v>
      </c>
      <c r="AB86" s="216">
        <f t="shared" si="13"/>
        <v>0</v>
      </c>
      <c r="AC86" s="212">
        <f t="shared" si="14"/>
        <v>0</v>
      </c>
      <c r="AD86" s="212">
        <f t="shared" si="15"/>
        <v>0</v>
      </c>
      <c r="AE86" s="217">
        <f t="shared" si="16"/>
        <v>0</v>
      </c>
    </row>
    <row r="87" spans="1:31" ht="15" customHeight="1" x14ac:dyDescent="0.25">
      <c r="A87" s="353" t="str">
        <f>IF(ISBLANK('A4'!A87),"",'A4'!A87)</f>
        <v/>
      </c>
      <c r="B87" s="354" t="str">
        <f>IF(ISBLANK('A4'!B87),"",'A4'!B87)</f>
        <v/>
      </c>
      <c r="C87" s="355" t="str">
        <f>IF(ISBLANK('A4'!U87),"",'A4'!U87)</f>
        <v/>
      </c>
      <c r="D87" s="356"/>
      <c r="E87" s="357"/>
      <c r="F87" s="357"/>
      <c r="G87" s="357"/>
      <c r="H87" s="357"/>
      <c r="I87" s="357"/>
      <c r="J87" s="358"/>
      <c r="K87" s="636"/>
      <c r="L87" s="359"/>
      <c r="M87" s="360"/>
      <c r="N87" s="360"/>
      <c r="O87" s="360"/>
      <c r="P87" s="360"/>
      <c r="Q87" s="358"/>
      <c r="R87" s="357"/>
      <c r="S87" s="357"/>
      <c r="T87" s="357"/>
      <c r="U87" s="359"/>
      <c r="W87" s="216">
        <f t="shared" si="9"/>
        <v>0</v>
      </c>
      <c r="X87" s="212">
        <f t="shared" si="10"/>
        <v>0</v>
      </c>
      <c r="Y87" s="212">
        <f t="shared" si="11"/>
        <v>0</v>
      </c>
      <c r="Z87" s="217">
        <f t="shared" si="12"/>
        <v>0</v>
      </c>
      <c r="AB87" s="216">
        <f t="shared" si="13"/>
        <v>0</v>
      </c>
      <c r="AC87" s="212">
        <f t="shared" si="14"/>
        <v>0</v>
      </c>
      <c r="AD87" s="212">
        <f t="shared" si="15"/>
        <v>0</v>
      </c>
      <c r="AE87" s="217">
        <f t="shared" si="16"/>
        <v>0</v>
      </c>
    </row>
    <row r="88" spans="1:31" ht="15" customHeight="1" x14ac:dyDescent="0.25">
      <c r="A88" s="353" t="str">
        <f>IF(ISBLANK('A4'!A88),"",'A4'!A88)</f>
        <v/>
      </c>
      <c r="B88" s="354" t="str">
        <f>IF(ISBLANK('A4'!B88),"",'A4'!B88)</f>
        <v/>
      </c>
      <c r="C88" s="355" t="str">
        <f>IF(ISBLANK('A4'!U88),"",'A4'!U88)</f>
        <v/>
      </c>
      <c r="D88" s="356"/>
      <c r="E88" s="357"/>
      <c r="F88" s="357"/>
      <c r="G88" s="357"/>
      <c r="H88" s="357"/>
      <c r="I88" s="357"/>
      <c r="J88" s="358"/>
      <c r="K88" s="636"/>
      <c r="L88" s="359"/>
      <c r="M88" s="360"/>
      <c r="N88" s="360"/>
      <c r="O88" s="360"/>
      <c r="P88" s="360"/>
      <c r="Q88" s="358"/>
      <c r="R88" s="357"/>
      <c r="S88" s="357"/>
      <c r="T88" s="357"/>
      <c r="U88" s="359"/>
      <c r="W88" s="216">
        <f t="shared" si="9"/>
        <v>0</v>
      </c>
      <c r="X88" s="212">
        <f t="shared" si="10"/>
        <v>0</v>
      </c>
      <c r="Y88" s="212">
        <f t="shared" si="11"/>
        <v>0</v>
      </c>
      <c r="Z88" s="217">
        <f t="shared" si="12"/>
        <v>0</v>
      </c>
      <c r="AB88" s="216">
        <f t="shared" si="13"/>
        <v>0</v>
      </c>
      <c r="AC88" s="212">
        <f t="shared" si="14"/>
        <v>0</v>
      </c>
      <c r="AD88" s="212">
        <f t="shared" si="15"/>
        <v>0</v>
      </c>
      <c r="AE88" s="217">
        <f t="shared" si="16"/>
        <v>0</v>
      </c>
    </row>
    <row r="89" spans="1:31" ht="15" customHeight="1" x14ac:dyDescent="0.25">
      <c r="A89" s="353" t="str">
        <f>IF(ISBLANK('A4'!A89),"",'A4'!A89)</f>
        <v/>
      </c>
      <c r="B89" s="354" t="str">
        <f>IF(ISBLANK('A4'!B89),"",'A4'!B89)</f>
        <v/>
      </c>
      <c r="C89" s="355" t="str">
        <f>IF(ISBLANK('A4'!U89),"",'A4'!U89)</f>
        <v/>
      </c>
      <c r="D89" s="356"/>
      <c r="E89" s="357"/>
      <c r="F89" s="357"/>
      <c r="G89" s="357"/>
      <c r="H89" s="357"/>
      <c r="I89" s="357"/>
      <c r="J89" s="358"/>
      <c r="K89" s="636"/>
      <c r="L89" s="359"/>
      <c r="M89" s="360"/>
      <c r="N89" s="360"/>
      <c r="O89" s="360"/>
      <c r="P89" s="360"/>
      <c r="Q89" s="358"/>
      <c r="R89" s="357"/>
      <c r="S89" s="357"/>
      <c r="T89" s="357"/>
      <c r="U89" s="359"/>
      <c r="W89" s="216">
        <f t="shared" si="9"/>
        <v>0</v>
      </c>
      <c r="X89" s="212">
        <f t="shared" si="10"/>
        <v>0</v>
      </c>
      <c r="Y89" s="212">
        <f t="shared" si="11"/>
        <v>0</v>
      </c>
      <c r="Z89" s="217">
        <f t="shared" si="12"/>
        <v>0</v>
      </c>
      <c r="AB89" s="216">
        <f t="shared" si="13"/>
        <v>0</v>
      </c>
      <c r="AC89" s="212">
        <f t="shared" si="14"/>
        <v>0</v>
      </c>
      <c r="AD89" s="212">
        <f t="shared" si="15"/>
        <v>0</v>
      </c>
      <c r="AE89" s="217">
        <f t="shared" si="16"/>
        <v>0</v>
      </c>
    </row>
    <row r="90" spans="1:31" ht="15" customHeight="1" x14ac:dyDescent="0.25">
      <c r="A90" s="353" t="str">
        <f>IF(ISBLANK('A4'!A90),"",'A4'!A90)</f>
        <v/>
      </c>
      <c r="B90" s="354" t="str">
        <f>IF(ISBLANK('A4'!B90),"",'A4'!B90)</f>
        <v/>
      </c>
      <c r="C90" s="355" t="str">
        <f>IF(ISBLANK('A4'!U90),"",'A4'!U90)</f>
        <v/>
      </c>
      <c r="D90" s="356"/>
      <c r="E90" s="357"/>
      <c r="F90" s="357"/>
      <c r="G90" s="357"/>
      <c r="H90" s="357"/>
      <c r="I90" s="357"/>
      <c r="J90" s="358"/>
      <c r="K90" s="636"/>
      <c r="L90" s="359"/>
      <c r="M90" s="360"/>
      <c r="N90" s="360"/>
      <c r="O90" s="360"/>
      <c r="P90" s="360"/>
      <c r="Q90" s="358"/>
      <c r="R90" s="357"/>
      <c r="S90" s="357"/>
      <c r="T90" s="357"/>
      <c r="U90" s="359"/>
      <c r="W90" s="216">
        <f t="shared" si="9"/>
        <v>0</v>
      </c>
      <c r="X90" s="212">
        <f t="shared" si="10"/>
        <v>0</v>
      </c>
      <c r="Y90" s="212">
        <f t="shared" si="11"/>
        <v>0</v>
      </c>
      <c r="Z90" s="217">
        <f t="shared" si="12"/>
        <v>0</v>
      </c>
      <c r="AB90" s="216">
        <f t="shared" si="13"/>
        <v>0</v>
      </c>
      <c r="AC90" s="212">
        <f t="shared" si="14"/>
        <v>0</v>
      </c>
      <c r="AD90" s="212">
        <f t="shared" si="15"/>
        <v>0</v>
      </c>
      <c r="AE90" s="217">
        <f t="shared" si="16"/>
        <v>0</v>
      </c>
    </row>
    <row r="91" spans="1:31" ht="15" customHeight="1" x14ac:dyDescent="0.25">
      <c r="A91" s="353" t="str">
        <f>IF(ISBLANK('A4'!A91),"",'A4'!A91)</f>
        <v/>
      </c>
      <c r="B91" s="354" t="str">
        <f>IF(ISBLANK('A4'!B91),"",'A4'!B91)</f>
        <v/>
      </c>
      <c r="C91" s="355" t="str">
        <f>IF(ISBLANK('A4'!U91),"",'A4'!U91)</f>
        <v/>
      </c>
      <c r="D91" s="356"/>
      <c r="E91" s="357"/>
      <c r="F91" s="357"/>
      <c r="G91" s="357"/>
      <c r="H91" s="357"/>
      <c r="I91" s="357"/>
      <c r="J91" s="358"/>
      <c r="K91" s="636"/>
      <c r="L91" s="359"/>
      <c r="M91" s="360"/>
      <c r="N91" s="360"/>
      <c r="O91" s="360"/>
      <c r="P91" s="360"/>
      <c r="Q91" s="358"/>
      <c r="R91" s="357"/>
      <c r="S91" s="357"/>
      <c r="T91" s="357"/>
      <c r="U91" s="359"/>
      <c r="W91" s="216">
        <f t="shared" si="9"/>
        <v>0</v>
      </c>
      <c r="X91" s="212">
        <f t="shared" si="10"/>
        <v>0</v>
      </c>
      <c r="Y91" s="212">
        <f t="shared" si="11"/>
        <v>0</v>
      </c>
      <c r="Z91" s="217">
        <f t="shared" si="12"/>
        <v>0</v>
      </c>
      <c r="AB91" s="216">
        <f t="shared" si="13"/>
        <v>0</v>
      </c>
      <c r="AC91" s="212">
        <f t="shared" si="14"/>
        <v>0</v>
      </c>
      <c r="AD91" s="212">
        <f t="shared" si="15"/>
        <v>0</v>
      </c>
      <c r="AE91" s="217">
        <f t="shared" si="16"/>
        <v>0</v>
      </c>
    </row>
    <row r="92" spans="1:31" ht="15" customHeight="1" x14ac:dyDescent="0.25">
      <c r="A92" s="353" t="str">
        <f>IF(ISBLANK('A4'!A92),"",'A4'!A92)</f>
        <v/>
      </c>
      <c r="B92" s="354" t="str">
        <f>IF(ISBLANK('A4'!B92),"",'A4'!B92)</f>
        <v/>
      </c>
      <c r="C92" s="355" t="str">
        <f>IF(ISBLANK('A4'!U92),"",'A4'!U92)</f>
        <v/>
      </c>
      <c r="D92" s="356"/>
      <c r="E92" s="357"/>
      <c r="F92" s="357"/>
      <c r="G92" s="357"/>
      <c r="H92" s="357"/>
      <c r="I92" s="357"/>
      <c r="J92" s="358"/>
      <c r="K92" s="636"/>
      <c r="L92" s="359"/>
      <c r="M92" s="360"/>
      <c r="N92" s="360"/>
      <c r="O92" s="360"/>
      <c r="P92" s="360"/>
      <c r="Q92" s="358"/>
      <c r="R92" s="357"/>
      <c r="S92" s="357"/>
      <c r="T92" s="357"/>
      <c r="U92" s="359"/>
      <c r="W92" s="216">
        <f t="shared" si="9"/>
        <v>0</v>
      </c>
      <c r="X92" s="212">
        <f t="shared" si="10"/>
        <v>0</v>
      </c>
      <c r="Y92" s="212">
        <f t="shared" si="11"/>
        <v>0</v>
      </c>
      <c r="Z92" s="217">
        <f t="shared" si="12"/>
        <v>0</v>
      </c>
      <c r="AB92" s="216">
        <f t="shared" si="13"/>
        <v>0</v>
      </c>
      <c r="AC92" s="212">
        <f t="shared" si="14"/>
        <v>0</v>
      </c>
      <c r="AD92" s="212">
        <f t="shared" si="15"/>
        <v>0</v>
      </c>
      <c r="AE92" s="217">
        <f t="shared" si="16"/>
        <v>0</v>
      </c>
    </row>
    <row r="93" spans="1:31" ht="15" customHeight="1" x14ac:dyDescent="0.25">
      <c r="A93" s="353" t="str">
        <f>IF(ISBLANK('A4'!A93),"",'A4'!A93)</f>
        <v/>
      </c>
      <c r="B93" s="354" t="str">
        <f>IF(ISBLANK('A4'!B93),"",'A4'!B93)</f>
        <v/>
      </c>
      <c r="C93" s="355" t="str">
        <f>IF(ISBLANK('A4'!U93),"",'A4'!U93)</f>
        <v/>
      </c>
      <c r="D93" s="356"/>
      <c r="E93" s="357"/>
      <c r="F93" s="357"/>
      <c r="G93" s="357"/>
      <c r="H93" s="357"/>
      <c r="I93" s="357"/>
      <c r="J93" s="358"/>
      <c r="K93" s="636"/>
      <c r="L93" s="359"/>
      <c r="M93" s="360"/>
      <c r="N93" s="360"/>
      <c r="O93" s="360"/>
      <c r="P93" s="360"/>
      <c r="Q93" s="358"/>
      <c r="R93" s="357"/>
      <c r="S93" s="357"/>
      <c r="T93" s="357"/>
      <c r="U93" s="359"/>
      <c r="W93" s="216">
        <f t="shared" si="9"/>
        <v>0</v>
      </c>
      <c r="X93" s="212">
        <f t="shared" si="10"/>
        <v>0</v>
      </c>
      <c r="Y93" s="212">
        <f t="shared" si="11"/>
        <v>0</v>
      </c>
      <c r="Z93" s="217">
        <f t="shared" si="12"/>
        <v>0</v>
      </c>
      <c r="AB93" s="216">
        <f t="shared" si="13"/>
        <v>0</v>
      </c>
      <c r="AC93" s="212">
        <f t="shared" si="14"/>
        <v>0</v>
      </c>
      <c r="AD93" s="212">
        <f t="shared" si="15"/>
        <v>0</v>
      </c>
      <c r="AE93" s="217">
        <f t="shared" si="16"/>
        <v>0</v>
      </c>
    </row>
    <row r="94" spans="1:31" ht="15" customHeight="1" x14ac:dyDescent="0.25">
      <c r="A94" s="353" t="str">
        <f>IF(ISBLANK('A4'!A94),"",'A4'!A94)</f>
        <v/>
      </c>
      <c r="B94" s="354" t="str">
        <f>IF(ISBLANK('A4'!B94),"",'A4'!B94)</f>
        <v/>
      </c>
      <c r="C94" s="355" t="str">
        <f>IF(ISBLANK('A4'!U94),"",'A4'!U94)</f>
        <v/>
      </c>
      <c r="D94" s="356"/>
      <c r="E94" s="357"/>
      <c r="F94" s="357"/>
      <c r="G94" s="357"/>
      <c r="H94" s="357"/>
      <c r="I94" s="357"/>
      <c r="J94" s="358"/>
      <c r="K94" s="636"/>
      <c r="L94" s="359"/>
      <c r="M94" s="360"/>
      <c r="N94" s="360"/>
      <c r="O94" s="360"/>
      <c r="P94" s="360"/>
      <c r="Q94" s="358"/>
      <c r="R94" s="357"/>
      <c r="S94" s="357"/>
      <c r="T94" s="357"/>
      <c r="U94" s="359"/>
      <c r="W94" s="216">
        <f t="shared" si="9"/>
        <v>0</v>
      </c>
      <c r="X94" s="212">
        <f t="shared" si="10"/>
        <v>0</v>
      </c>
      <c r="Y94" s="212">
        <f t="shared" si="11"/>
        <v>0</v>
      </c>
      <c r="Z94" s="217">
        <f t="shared" si="12"/>
        <v>0</v>
      </c>
      <c r="AB94" s="216">
        <f t="shared" si="13"/>
        <v>0</v>
      </c>
      <c r="AC94" s="212">
        <f t="shared" si="14"/>
        <v>0</v>
      </c>
      <c r="AD94" s="212">
        <f t="shared" si="15"/>
        <v>0</v>
      </c>
      <c r="AE94" s="217">
        <f t="shared" si="16"/>
        <v>0</v>
      </c>
    </row>
    <row r="95" spans="1:31" ht="15" customHeight="1" x14ac:dyDescent="0.25">
      <c r="A95" s="353" t="str">
        <f>IF(ISBLANK('A4'!A95),"",'A4'!A95)</f>
        <v/>
      </c>
      <c r="B95" s="354" t="str">
        <f>IF(ISBLANK('A4'!B95),"",'A4'!B95)</f>
        <v/>
      </c>
      <c r="C95" s="355" t="str">
        <f>IF(ISBLANK('A4'!U95),"",'A4'!U95)</f>
        <v/>
      </c>
      <c r="D95" s="356"/>
      <c r="E95" s="357"/>
      <c r="F95" s="357"/>
      <c r="G95" s="357"/>
      <c r="H95" s="357"/>
      <c r="I95" s="357"/>
      <c r="J95" s="358"/>
      <c r="K95" s="636"/>
      <c r="L95" s="359"/>
      <c r="M95" s="360"/>
      <c r="N95" s="360"/>
      <c r="O95" s="360"/>
      <c r="P95" s="360"/>
      <c r="Q95" s="358"/>
      <c r="R95" s="357"/>
      <c r="S95" s="357"/>
      <c r="T95" s="357"/>
      <c r="U95" s="359"/>
      <c r="W95" s="216">
        <f t="shared" si="9"/>
        <v>0</v>
      </c>
      <c r="X95" s="212">
        <f t="shared" si="10"/>
        <v>0</v>
      </c>
      <c r="Y95" s="212">
        <f t="shared" si="11"/>
        <v>0</v>
      </c>
      <c r="Z95" s="217">
        <f t="shared" si="12"/>
        <v>0</v>
      </c>
      <c r="AB95" s="216">
        <f t="shared" si="13"/>
        <v>0</v>
      </c>
      <c r="AC95" s="212">
        <f t="shared" si="14"/>
        <v>0</v>
      </c>
      <c r="AD95" s="212">
        <f t="shared" si="15"/>
        <v>0</v>
      </c>
      <c r="AE95" s="217">
        <f t="shared" si="16"/>
        <v>0</v>
      </c>
    </row>
    <row r="96" spans="1:31" ht="15" customHeight="1" x14ac:dyDescent="0.25">
      <c r="A96" s="353" t="str">
        <f>IF(ISBLANK('A4'!A96),"",'A4'!A96)</f>
        <v/>
      </c>
      <c r="B96" s="354" t="str">
        <f>IF(ISBLANK('A4'!B96),"",'A4'!B96)</f>
        <v/>
      </c>
      <c r="C96" s="355" t="str">
        <f>IF(ISBLANK('A4'!U96),"",'A4'!U96)</f>
        <v/>
      </c>
      <c r="D96" s="356"/>
      <c r="E96" s="357"/>
      <c r="F96" s="357"/>
      <c r="G96" s="357"/>
      <c r="H96" s="357"/>
      <c r="I96" s="357"/>
      <c r="J96" s="358"/>
      <c r="K96" s="636"/>
      <c r="L96" s="359"/>
      <c r="M96" s="360"/>
      <c r="N96" s="360"/>
      <c r="O96" s="360"/>
      <c r="P96" s="360"/>
      <c r="Q96" s="358"/>
      <c r="R96" s="357"/>
      <c r="S96" s="357"/>
      <c r="T96" s="357"/>
      <c r="U96" s="359"/>
      <c r="W96" s="216">
        <f t="shared" si="9"/>
        <v>0</v>
      </c>
      <c r="X96" s="212">
        <f t="shared" si="10"/>
        <v>0</v>
      </c>
      <c r="Y96" s="212">
        <f t="shared" si="11"/>
        <v>0</v>
      </c>
      <c r="Z96" s="217">
        <f t="shared" si="12"/>
        <v>0</v>
      </c>
      <c r="AB96" s="216">
        <f t="shared" si="13"/>
        <v>0</v>
      </c>
      <c r="AC96" s="212">
        <f t="shared" si="14"/>
        <v>0</v>
      </c>
      <c r="AD96" s="212">
        <f t="shared" si="15"/>
        <v>0</v>
      </c>
      <c r="AE96" s="217">
        <f t="shared" si="16"/>
        <v>0</v>
      </c>
    </row>
    <row r="97" spans="1:31" ht="15" customHeight="1" x14ac:dyDescent="0.25">
      <c r="A97" s="353" t="str">
        <f>IF(ISBLANK('A4'!A97),"",'A4'!A97)</f>
        <v/>
      </c>
      <c r="B97" s="354" t="str">
        <f>IF(ISBLANK('A4'!B97),"",'A4'!B97)</f>
        <v/>
      </c>
      <c r="C97" s="355" t="str">
        <f>IF(ISBLANK('A4'!U97),"",'A4'!U97)</f>
        <v/>
      </c>
      <c r="D97" s="356"/>
      <c r="E97" s="357"/>
      <c r="F97" s="357"/>
      <c r="G97" s="357"/>
      <c r="H97" s="357"/>
      <c r="I97" s="357"/>
      <c r="J97" s="358"/>
      <c r="K97" s="636"/>
      <c r="L97" s="359"/>
      <c r="M97" s="360"/>
      <c r="N97" s="360"/>
      <c r="O97" s="360"/>
      <c r="P97" s="360"/>
      <c r="Q97" s="358"/>
      <c r="R97" s="357"/>
      <c r="S97" s="357"/>
      <c r="T97" s="357"/>
      <c r="U97" s="359"/>
      <c r="W97" s="216">
        <f t="shared" si="9"/>
        <v>0</v>
      </c>
      <c r="X97" s="212">
        <f t="shared" si="10"/>
        <v>0</v>
      </c>
      <c r="Y97" s="212">
        <f t="shared" si="11"/>
        <v>0</v>
      </c>
      <c r="Z97" s="217">
        <f t="shared" si="12"/>
        <v>0</v>
      </c>
      <c r="AB97" s="216">
        <f t="shared" si="13"/>
        <v>0</v>
      </c>
      <c r="AC97" s="212">
        <f t="shared" si="14"/>
        <v>0</v>
      </c>
      <c r="AD97" s="212">
        <f t="shared" si="15"/>
        <v>0</v>
      </c>
      <c r="AE97" s="217">
        <f t="shared" si="16"/>
        <v>0</v>
      </c>
    </row>
    <row r="98" spans="1:31" ht="15" customHeight="1" x14ac:dyDescent="0.25">
      <c r="A98" s="353" t="str">
        <f>IF(ISBLANK('A4'!A98),"",'A4'!A98)</f>
        <v/>
      </c>
      <c r="B98" s="354" t="str">
        <f>IF(ISBLANK('A4'!B98),"",'A4'!B98)</f>
        <v/>
      </c>
      <c r="C98" s="355" t="str">
        <f>IF(ISBLANK('A4'!U98),"",'A4'!U98)</f>
        <v/>
      </c>
      <c r="D98" s="356"/>
      <c r="E98" s="357"/>
      <c r="F98" s="357"/>
      <c r="G98" s="357"/>
      <c r="H98" s="357"/>
      <c r="I98" s="357"/>
      <c r="J98" s="358"/>
      <c r="K98" s="636"/>
      <c r="L98" s="359"/>
      <c r="M98" s="360"/>
      <c r="N98" s="360"/>
      <c r="O98" s="360"/>
      <c r="P98" s="360"/>
      <c r="Q98" s="358"/>
      <c r="R98" s="357"/>
      <c r="S98" s="357"/>
      <c r="T98" s="357"/>
      <c r="U98" s="359"/>
      <c r="W98" s="216">
        <f t="shared" si="9"/>
        <v>0</v>
      </c>
      <c r="X98" s="212">
        <f t="shared" si="10"/>
        <v>0</v>
      </c>
      <c r="Y98" s="212">
        <f t="shared" si="11"/>
        <v>0</v>
      </c>
      <c r="Z98" s="217">
        <f t="shared" si="12"/>
        <v>0</v>
      </c>
      <c r="AB98" s="216">
        <f t="shared" si="13"/>
        <v>0</v>
      </c>
      <c r="AC98" s="212">
        <f t="shared" si="14"/>
        <v>0</v>
      </c>
      <c r="AD98" s="212">
        <f t="shared" si="15"/>
        <v>0</v>
      </c>
      <c r="AE98" s="217">
        <f t="shared" si="16"/>
        <v>0</v>
      </c>
    </row>
    <row r="99" spans="1:31" ht="15" customHeight="1" x14ac:dyDescent="0.25">
      <c r="A99" s="353" t="str">
        <f>IF(ISBLANK('A4'!A99),"",'A4'!A99)</f>
        <v/>
      </c>
      <c r="B99" s="354" t="str">
        <f>IF(ISBLANK('A4'!B99),"",'A4'!B99)</f>
        <v/>
      </c>
      <c r="C99" s="355" t="str">
        <f>IF(ISBLANK('A4'!U99),"",'A4'!U99)</f>
        <v/>
      </c>
      <c r="D99" s="356"/>
      <c r="E99" s="357"/>
      <c r="F99" s="357"/>
      <c r="G99" s="357"/>
      <c r="H99" s="357"/>
      <c r="I99" s="357"/>
      <c r="J99" s="358"/>
      <c r="K99" s="636"/>
      <c r="L99" s="359"/>
      <c r="M99" s="360"/>
      <c r="N99" s="360"/>
      <c r="O99" s="360"/>
      <c r="P99" s="360"/>
      <c r="Q99" s="358"/>
      <c r="R99" s="357"/>
      <c r="S99" s="357"/>
      <c r="T99" s="357"/>
      <c r="U99" s="359"/>
      <c r="W99" s="216">
        <f t="shared" si="9"/>
        <v>0</v>
      </c>
      <c r="X99" s="212">
        <f t="shared" si="10"/>
        <v>0</v>
      </c>
      <c r="Y99" s="212">
        <f t="shared" si="11"/>
        <v>0</v>
      </c>
      <c r="Z99" s="217">
        <f t="shared" si="12"/>
        <v>0</v>
      </c>
      <c r="AB99" s="216">
        <f t="shared" si="13"/>
        <v>0</v>
      </c>
      <c r="AC99" s="212">
        <f t="shared" si="14"/>
        <v>0</v>
      </c>
      <c r="AD99" s="212">
        <f t="shared" si="15"/>
        <v>0</v>
      </c>
      <c r="AE99" s="217">
        <f t="shared" si="16"/>
        <v>0</v>
      </c>
    </row>
    <row r="100" spans="1:31" ht="15" customHeight="1" x14ac:dyDescent="0.25">
      <c r="A100" s="353" t="str">
        <f>IF(ISBLANK('A4'!A100),"",'A4'!A100)</f>
        <v/>
      </c>
      <c r="B100" s="354" t="str">
        <f>IF(ISBLANK('A4'!B100),"",'A4'!B100)</f>
        <v/>
      </c>
      <c r="C100" s="355" t="str">
        <f>IF(ISBLANK('A4'!U100),"",'A4'!U100)</f>
        <v/>
      </c>
      <c r="D100" s="356"/>
      <c r="E100" s="357"/>
      <c r="F100" s="357"/>
      <c r="G100" s="357"/>
      <c r="H100" s="357"/>
      <c r="I100" s="357"/>
      <c r="J100" s="358"/>
      <c r="K100" s="636"/>
      <c r="L100" s="359"/>
      <c r="M100" s="360"/>
      <c r="N100" s="360"/>
      <c r="O100" s="360"/>
      <c r="P100" s="360"/>
      <c r="Q100" s="358"/>
      <c r="R100" s="357"/>
      <c r="S100" s="357"/>
      <c r="T100" s="357"/>
      <c r="U100" s="359"/>
      <c r="W100" s="216">
        <f t="shared" si="9"/>
        <v>0</v>
      </c>
      <c r="X100" s="212">
        <f t="shared" si="10"/>
        <v>0</v>
      </c>
      <c r="Y100" s="212">
        <f t="shared" si="11"/>
        <v>0</v>
      </c>
      <c r="Z100" s="217">
        <f t="shared" si="12"/>
        <v>0</v>
      </c>
      <c r="AB100" s="216">
        <f t="shared" si="13"/>
        <v>0</v>
      </c>
      <c r="AC100" s="212">
        <f t="shared" si="14"/>
        <v>0</v>
      </c>
      <c r="AD100" s="212">
        <f t="shared" si="15"/>
        <v>0</v>
      </c>
      <c r="AE100" s="217">
        <f t="shared" si="16"/>
        <v>0</v>
      </c>
    </row>
    <row r="101" spans="1:31" ht="15" customHeight="1" x14ac:dyDescent="0.25">
      <c r="A101" s="353" t="str">
        <f>IF(ISBLANK('A4'!A101),"",'A4'!A101)</f>
        <v/>
      </c>
      <c r="B101" s="354" t="str">
        <f>IF(ISBLANK('A4'!B101),"",'A4'!B101)</f>
        <v/>
      </c>
      <c r="C101" s="355" t="str">
        <f>IF(ISBLANK('A4'!U101),"",'A4'!U101)</f>
        <v/>
      </c>
      <c r="D101" s="356"/>
      <c r="E101" s="357"/>
      <c r="F101" s="357"/>
      <c r="G101" s="357"/>
      <c r="H101" s="357"/>
      <c r="I101" s="357"/>
      <c r="J101" s="358"/>
      <c r="K101" s="636"/>
      <c r="L101" s="359"/>
      <c r="M101" s="360"/>
      <c r="N101" s="360"/>
      <c r="O101" s="360"/>
      <c r="P101" s="360"/>
      <c r="Q101" s="358"/>
      <c r="R101" s="357"/>
      <c r="S101" s="357"/>
      <c r="T101" s="357"/>
      <c r="U101" s="359"/>
      <c r="W101" s="216">
        <f t="shared" si="9"/>
        <v>0</v>
      </c>
      <c r="X101" s="212">
        <f t="shared" si="10"/>
        <v>0</v>
      </c>
      <c r="Y101" s="212">
        <f t="shared" si="11"/>
        <v>0</v>
      </c>
      <c r="Z101" s="217">
        <f t="shared" si="12"/>
        <v>0</v>
      </c>
      <c r="AB101" s="216">
        <f t="shared" si="13"/>
        <v>0</v>
      </c>
      <c r="AC101" s="212">
        <f t="shared" si="14"/>
        <v>0</v>
      </c>
      <c r="AD101" s="212">
        <f t="shared" si="15"/>
        <v>0</v>
      </c>
      <c r="AE101" s="217">
        <f t="shared" si="16"/>
        <v>0</v>
      </c>
    </row>
    <row r="102" spans="1:31" ht="15" customHeight="1" x14ac:dyDescent="0.25">
      <c r="A102" s="353" t="str">
        <f>IF(ISBLANK('A4'!A102),"",'A4'!A102)</f>
        <v/>
      </c>
      <c r="B102" s="354" t="str">
        <f>IF(ISBLANK('A4'!B102),"",'A4'!B102)</f>
        <v/>
      </c>
      <c r="C102" s="355" t="str">
        <f>IF(ISBLANK('A4'!U102),"",'A4'!U102)</f>
        <v/>
      </c>
      <c r="D102" s="356"/>
      <c r="E102" s="357"/>
      <c r="F102" s="357"/>
      <c r="G102" s="357"/>
      <c r="H102" s="357"/>
      <c r="I102" s="357"/>
      <c r="J102" s="358"/>
      <c r="K102" s="636"/>
      <c r="L102" s="359"/>
      <c r="M102" s="360"/>
      <c r="N102" s="360"/>
      <c r="O102" s="360"/>
      <c r="P102" s="360"/>
      <c r="Q102" s="358"/>
      <c r="R102" s="357"/>
      <c r="S102" s="357"/>
      <c r="T102" s="357"/>
      <c r="U102" s="359"/>
      <c r="W102" s="216">
        <f t="shared" si="9"/>
        <v>0</v>
      </c>
      <c r="X102" s="212">
        <f t="shared" si="10"/>
        <v>0</v>
      </c>
      <c r="Y102" s="212">
        <f t="shared" si="11"/>
        <v>0</v>
      </c>
      <c r="Z102" s="217">
        <f t="shared" si="12"/>
        <v>0</v>
      </c>
      <c r="AB102" s="216">
        <f t="shared" si="13"/>
        <v>0</v>
      </c>
      <c r="AC102" s="212">
        <f t="shared" si="14"/>
        <v>0</v>
      </c>
      <c r="AD102" s="212">
        <f t="shared" si="15"/>
        <v>0</v>
      </c>
      <c r="AE102" s="217">
        <f t="shared" si="16"/>
        <v>0</v>
      </c>
    </row>
    <row r="103" spans="1:31" ht="15" customHeight="1" x14ac:dyDescent="0.25">
      <c r="A103" s="353" t="str">
        <f>IF(ISBLANK('A4'!A103),"",'A4'!A103)</f>
        <v/>
      </c>
      <c r="B103" s="354" t="str">
        <f>IF(ISBLANK('A4'!B103),"",'A4'!B103)</f>
        <v/>
      </c>
      <c r="C103" s="355" t="str">
        <f>IF(ISBLANK('A4'!U103),"",'A4'!U103)</f>
        <v/>
      </c>
      <c r="D103" s="356"/>
      <c r="E103" s="357"/>
      <c r="F103" s="357"/>
      <c r="G103" s="357"/>
      <c r="H103" s="357"/>
      <c r="I103" s="357"/>
      <c r="J103" s="358"/>
      <c r="K103" s="636"/>
      <c r="L103" s="359"/>
      <c r="M103" s="360"/>
      <c r="N103" s="360"/>
      <c r="O103" s="360"/>
      <c r="P103" s="360"/>
      <c r="Q103" s="358"/>
      <c r="R103" s="357"/>
      <c r="S103" s="357"/>
      <c r="T103" s="357"/>
      <c r="U103" s="359"/>
      <c r="W103" s="216">
        <f t="shared" si="9"/>
        <v>0</v>
      </c>
      <c r="X103" s="212">
        <f t="shared" si="10"/>
        <v>0</v>
      </c>
      <c r="Y103" s="212">
        <f t="shared" si="11"/>
        <v>0</v>
      </c>
      <c r="Z103" s="217">
        <f t="shared" si="12"/>
        <v>0</v>
      </c>
      <c r="AB103" s="216">
        <f t="shared" si="13"/>
        <v>0</v>
      </c>
      <c r="AC103" s="212">
        <f t="shared" si="14"/>
        <v>0</v>
      </c>
      <c r="AD103" s="212">
        <f t="shared" si="15"/>
        <v>0</v>
      </c>
      <c r="AE103" s="217">
        <f t="shared" si="16"/>
        <v>0</v>
      </c>
    </row>
    <row r="104" spans="1:31" ht="15" customHeight="1" x14ac:dyDescent="0.25">
      <c r="A104" s="353" t="str">
        <f>IF(ISBLANK('A4'!A104),"",'A4'!A104)</f>
        <v/>
      </c>
      <c r="B104" s="354" t="str">
        <f>IF(ISBLANK('A4'!B104),"",'A4'!B104)</f>
        <v/>
      </c>
      <c r="C104" s="355" t="str">
        <f>IF(ISBLANK('A4'!U104),"",'A4'!U104)</f>
        <v/>
      </c>
      <c r="D104" s="356"/>
      <c r="E104" s="357"/>
      <c r="F104" s="357"/>
      <c r="G104" s="357"/>
      <c r="H104" s="357"/>
      <c r="I104" s="357"/>
      <c r="J104" s="358"/>
      <c r="K104" s="636"/>
      <c r="L104" s="359"/>
      <c r="M104" s="360"/>
      <c r="N104" s="360"/>
      <c r="O104" s="360"/>
      <c r="P104" s="360"/>
      <c r="Q104" s="358"/>
      <c r="R104" s="357"/>
      <c r="S104" s="357"/>
      <c r="T104" s="357"/>
      <c r="U104" s="359"/>
      <c r="W104" s="216">
        <f t="shared" si="9"/>
        <v>0</v>
      </c>
      <c r="X104" s="212">
        <f t="shared" si="10"/>
        <v>0</v>
      </c>
      <c r="Y104" s="212">
        <f t="shared" si="11"/>
        <v>0</v>
      </c>
      <c r="Z104" s="217">
        <f t="shared" si="12"/>
        <v>0</v>
      </c>
      <c r="AB104" s="216">
        <f t="shared" si="13"/>
        <v>0</v>
      </c>
      <c r="AC104" s="212">
        <f t="shared" si="14"/>
        <v>0</v>
      </c>
      <c r="AD104" s="212">
        <f t="shared" si="15"/>
        <v>0</v>
      </c>
      <c r="AE104" s="217">
        <f t="shared" si="16"/>
        <v>0</v>
      </c>
    </row>
    <row r="105" spans="1:31" ht="15" customHeight="1" x14ac:dyDescent="0.25">
      <c r="A105" s="353" t="str">
        <f>IF(ISBLANK('A4'!A105),"",'A4'!A105)</f>
        <v/>
      </c>
      <c r="B105" s="354" t="str">
        <f>IF(ISBLANK('A4'!B105),"",'A4'!B105)</f>
        <v/>
      </c>
      <c r="C105" s="355" t="str">
        <f>IF(ISBLANK('A4'!U105),"",'A4'!U105)</f>
        <v/>
      </c>
      <c r="D105" s="356"/>
      <c r="E105" s="357"/>
      <c r="F105" s="357"/>
      <c r="G105" s="357"/>
      <c r="H105" s="357"/>
      <c r="I105" s="357"/>
      <c r="J105" s="358"/>
      <c r="K105" s="636"/>
      <c r="L105" s="359"/>
      <c r="M105" s="360"/>
      <c r="N105" s="360"/>
      <c r="O105" s="360"/>
      <c r="P105" s="360"/>
      <c r="Q105" s="358"/>
      <c r="R105" s="357"/>
      <c r="S105" s="357"/>
      <c r="T105" s="357"/>
      <c r="U105" s="359"/>
      <c r="W105" s="216">
        <f t="shared" si="9"/>
        <v>0</v>
      </c>
      <c r="X105" s="212">
        <f t="shared" si="10"/>
        <v>0</v>
      </c>
      <c r="Y105" s="212">
        <f t="shared" si="11"/>
        <v>0</v>
      </c>
      <c r="Z105" s="217">
        <f t="shared" si="12"/>
        <v>0</v>
      </c>
      <c r="AB105" s="216">
        <f t="shared" si="13"/>
        <v>0</v>
      </c>
      <c r="AC105" s="212">
        <f t="shared" si="14"/>
        <v>0</v>
      </c>
      <c r="AD105" s="212">
        <f t="shared" si="15"/>
        <v>0</v>
      </c>
      <c r="AE105" s="217">
        <f t="shared" si="16"/>
        <v>0</v>
      </c>
    </row>
    <row r="106" spans="1:31" ht="15" customHeight="1" x14ac:dyDescent="0.25">
      <c r="A106" s="353" t="str">
        <f>IF(ISBLANK('A4'!A106),"",'A4'!A106)</f>
        <v/>
      </c>
      <c r="B106" s="354" t="str">
        <f>IF(ISBLANK('A4'!B106),"",'A4'!B106)</f>
        <v/>
      </c>
      <c r="C106" s="355" t="str">
        <f>IF(ISBLANK('A4'!U106),"",'A4'!U106)</f>
        <v/>
      </c>
      <c r="D106" s="356"/>
      <c r="E106" s="357"/>
      <c r="F106" s="357"/>
      <c r="G106" s="357"/>
      <c r="H106" s="357"/>
      <c r="I106" s="357"/>
      <c r="J106" s="358"/>
      <c r="K106" s="636"/>
      <c r="L106" s="359"/>
      <c r="M106" s="360"/>
      <c r="N106" s="360"/>
      <c r="O106" s="360"/>
      <c r="P106" s="360"/>
      <c r="Q106" s="358"/>
      <c r="R106" s="357"/>
      <c r="S106" s="357"/>
      <c r="T106" s="357"/>
      <c r="U106" s="359"/>
      <c r="W106" s="216">
        <f t="shared" si="9"/>
        <v>0</v>
      </c>
      <c r="X106" s="212">
        <f t="shared" si="10"/>
        <v>0</v>
      </c>
      <c r="Y106" s="212">
        <f t="shared" si="11"/>
        <v>0</v>
      </c>
      <c r="Z106" s="217">
        <f t="shared" si="12"/>
        <v>0</v>
      </c>
      <c r="AB106" s="216">
        <f t="shared" si="13"/>
        <v>0</v>
      </c>
      <c r="AC106" s="212">
        <f t="shared" si="14"/>
        <v>0</v>
      </c>
      <c r="AD106" s="212">
        <f t="shared" si="15"/>
        <v>0</v>
      </c>
      <c r="AE106" s="217">
        <f t="shared" si="16"/>
        <v>0</v>
      </c>
    </row>
    <row r="107" spans="1:31" ht="15" customHeight="1" x14ac:dyDescent="0.25">
      <c r="A107" s="353" t="str">
        <f>IF(ISBLANK('A4'!A107),"",'A4'!A107)</f>
        <v/>
      </c>
      <c r="B107" s="354" t="str">
        <f>IF(ISBLANK('A4'!B107),"",'A4'!B107)</f>
        <v/>
      </c>
      <c r="C107" s="355" t="str">
        <f>IF(ISBLANK('A4'!U107),"",'A4'!U107)</f>
        <v/>
      </c>
      <c r="D107" s="356"/>
      <c r="E107" s="357"/>
      <c r="F107" s="357"/>
      <c r="G107" s="357"/>
      <c r="H107" s="357"/>
      <c r="I107" s="357"/>
      <c r="J107" s="358"/>
      <c r="K107" s="636"/>
      <c r="L107" s="359"/>
      <c r="M107" s="360"/>
      <c r="N107" s="360"/>
      <c r="O107" s="360"/>
      <c r="P107" s="360"/>
      <c r="Q107" s="358"/>
      <c r="R107" s="357"/>
      <c r="S107" s="357"/>
      <c r="T107" s="357"/>
      <c r="U107" s="359"/>
      <c r="W107" s="216">
        <f t="shared" si="9"/>
        <v>0</v>
      </c>
      <c r="X107" s="212">
        <f t="shared" si="10"/>
        <v>0</v>
      </c>
      <c r="Y107" s="212">
        <f t="shared" si="11"/>
        <v>0</v>
      </c>
      <c r="Z107" s="217">
        <f t="shared" si="12"/>
        <v>0</v>
      </c>
      <c r="AB107" s="216">
        <f t="shared" si="13"/>
        <v>0</v>
      </c>
      <c r="AC107" s="212">
        <f t="shared" si="14"/>
        <v>0</v>
      </c>
      <c r="AD107" s="212">
        <f t="shared" si="15"/>
        <v>0</v>
      </c>
      <c r="AE107" s="217">
        <f t="shared" si="16"/>
        <v>0</v>
      </c>
    </row>
    <row r="108" spans="1:31" ht="15" customHeight="1" x14ac:dyDescent="0.25">
      <c r="A108" s="353" t="str">
        <f>IF(ISBLANK('A4'!A108),"",'A4'!A108)</f>
        <v/>
      </c>
      <c r="B108" s="354" t="str">
        <f>IF(ISBLANK('A4'!B108),"",'A4'!B108)</f>
        <v/>
      </c>
      <c r="C108" s="355" t="str">
        <f>IF(ISBLANK('A4'!U108),"",'A4'!U108)</f>
        <v/>
      </c>
      <c r="D108" s="356"/>
      <c r="E108" s="357"/>
      <c r="F108" s="357"/>
      <c r="G108" s="357"/>
      <c r="H108" s="357"/>
      <c r="I108" s="357"/>
      <c r="J108" s="358"/>
      <c r="K108" s="636"/>
      <c r="L108" s="359"/>
      <c r="M108" s="360"/>
      <c r="N108" s="360"/>
      <c r="O108" s="360"/>
      <c r="P108" s="360"/>
      <c r="Q108" s="358"/>
      <c r="R108" s="357"/>
      <c r="S108" s="357"/>
      <c r="T108" s="357"/>
      <c r="U108" s="359"/>
      <c r="W108" s="216">
        <f t="shared" si="9"/>
        <v>0</v>
      </c>
      <c r="X108" s="212">
        <f t="shared" si="10"/>
        <v>0</v>
      </c>
      <c r="Y108" s="212">
        <f t="shared" si="11"/>
        <v>0</v>
      </c>
      <c r="Z108" s="217">
        <f t="shared" si="12"/>
        <v>0</v>
      </c>
      <c r="AB108" s="216">
        <f t="shared" si="13"/>
        <v>0</v>
      </c>
      <c r="AC108" s="212">
        <f t="shared" si="14"/>
        <v>0</v>
      </c>
      <c r="AD108" s="212">
        <f t="shared" si="15"/>
        <v>0</v>
      </c>
      <c r="AE108" s="217">
        <f t="shared" si="16"/>
        <v>0</v>
      </c>
    </row>
    <row r="109" spans="1:31" ht="15" customHeight="1" x14ac:dyDescent="0.25">
      <c r="A109" s="353" t="str">
        <f>IF(ISBLANK('A4'!A109),"",'A4'!A109)</f>
        <v/>
      </c>
      <c r="B109" s="354" t="str">
        <f>IF(ISBLANK('A4'!B109),"",'A4'!B109)</f>
        <v/>
      </c>
      <c r="C109" s="355" t="str">
        <f>IF(ISBLANK('A4'!U109),"",'A4'!U109)</f>
        <v/>
      </c>
      <c r="D109" s="356"/>
      <c r="E109" s="357"/>
      <c r="F109" s="357"/>
      <c r="G109" s="357"/>
      <c r="H109" s="357"/>
      <c r="I109" s="357"/>
      <c r="J109" s="358"/>
      <c r="K109" s="636"/>
      <c r="L109" s="359"/>
      <c r="M109" s="360"/>
      <c r="N109" s="360"/>
      <c r="O109" s="360"/>
      <c r="P109" s="360"/>
      <c r="Q109" s="358"/>
      <c r="R109" s="357"/>
      <c r="S109" s="357"/>
      <c r="T109" s="357"/>
      <c r="U109" s="359"/>
      <c r="W109" s="216">
        <f t="shared" si="9"/>
        <v>0</v>
      </c>
      <c r="X109" s="212">
        <f t="shared" si="10"/>
        <v>0</v>
      </c>
      <c r="Y109" s="212">
        <f t="shared" si="11"/>
        <v>0</v>
      </c>
      <c r="Z109" s="217">
        <f t="shared" si="12"/>
        <v>0</v>
      </c>
      <c r="AB109" s="216">
        <f t="shared" si="13"/>
        <v>0</v>
      </c>
      <c r="AC109" s="212">
        <f t="shared" si="14"/>
        <v>0</v>
      </c>
      <c r="AD109" s="212">
        <f t="shared" si="15"/>
        <v>0</v>
      </c>
      <c r="AE109" s="217">
        <f t="shared" si="16"/>
        <v>0</v>
      </c>
    </row>
    <row r="110" spans="1:31" ht="15" customHeight="1" x14ac:dyDescent="0.25">
      <c r="A110" s="353" t="str">
        <f>IF(ISBLANK('A4'!A110),"",'A4'!A110)</f>
        <v/>
      </c>
      <c r="B110" s="354" t="str">
        <f>IF(ISBLANK('A4'!B110),"",'A4'!B110)</f>
        <v/>
      </c>
      <c r="C110" s="355" t="str">
        <f>IF(ISBLANK('A4'!U110),"",'A4'!U110)</f>
        <v/>
      </c>
      <c r="D110" s="356"/>
      <c r="E110" s="357"/>
      <c r="F110" s="357"/>
      <c r="G110" s="357"/>
      <c r="H110" s="357"/>
      <c r="I110" s="357"/>
      <c r="J110" s="358"/>
      <c r="K110" s="636"/>
      <c r="L110" s="359"/>
      <c r="M110" s="360"/>
      <c r="N110" s="360"/>
      <c r="O110" s="360"/>
      <c r="P110" s="360"/>
      <c r="Q110" s="358"/>
      <c r="R110" s="357"/>
      <c r="S110" s="357"/>
      <c r="T110" s="357"/>
      <c r="U110" s="359"/>
      <c r="W110" s="216">
        <f t="shared" si="9"/>
        <v>0</v>
      </c>
      <c r="X110" s="212">
        <f t="shared" si="10"/>
        <v>0</v>
      </c>
      <c r="Y110" s="212">
        <f t="shared" si="11"/>
        <v>0</v>
      </c>
      <c r="Z110" s="217">
        <f t="shared" si="12"/>
        <v>0</v>
      </c>
      <c r="AB110" s="216">
        <f t="shared" si="13"/>
        <v>0</v>
      </c>
      <c r="AC110" s="212">
        <f t="shared" si="14"/>
        <v>0</v>
      </c>
      <c r="AD110" s="212">
        <f t="shared" si="15"/>
        <v>0</v>
      </c>
      <c r="AE110" s="217">
        <f t="shared" si="16"/>
        <v>0</v>
      </c>
    </row>
    <row r="111" spans="1:31" ht="15" customHeight="1" x14ac:dyDescent="0.25">
      <c r="A111" s="353" t="str">
        <f>IF(ISBLANK('A4'!A111),"",'A4'!A111)</f>
        <v/>
      </c>
      <c r="B111" s="354" t="str">
        <f>IF(ISBLANK('A4'!B111),"",'A4'!B111)</f>
        <v/>
      </c>
      <c r="C111" s="355" t="str">
        <f>IF(ISBLANK('A4'!U111),"",'A4'!U111)</f>
        <v/>
      </c>
      <c r="D111" s="356"/>
      <c r="E111" s="357"/>
      <c r="F111" s="357"/>
      <c r="G111" s="357"/>
      <c r="H111" s="357"/>
      <c r="I111" s="357"/>
      <c r="J111" s="358"/>
      <c r="K111" s="636"/>
      <c r="L111" s="359"/>
      <c r="M111" s="360"/>
      <c r="N111" s="360"/>
      <c r="O111" s="360"/>
      <c r="P111" s="360"/>
      <c r="Q111" s="358"/>
      <c r="R111" s="357"/>
      <c r="S111" s="357"/>
      <c r="T111" s="357"/>
      <c r="U111" s="359"/>
      <c r="W111" s="216">
        <f t="shared" si="9"/>
        <v>0</v>
      </c>
      <c r="X111" s="212">
        <f t="shared" si="10"/>
        <v>0</v>
      </c>
      <c r="Y111" s="212">
        <f t="shared" si="11"/>
        <v>0</v>
      </c>
      <c r="Z111" s="217">
        <f t="shared" si="12"/>
        <v>0</v>
      </c>
      <c r="AB111" s="216">
        <f t="shared" si="13"/>
        <v>0</v>
      </c>
      <c r="AC111" s="212">
        <f t="shared" si="14"/>
        <v>0</v>
      </c>
      <c r="AD111" s="212">
        <f t="shared" si="15"/>
        <v>0</v>
      </c>
      <c r="AE111" s="217">
        <f t="shared" si="16"/>
        <v>0</v>
      </c>
    </row>
    <row r="112" spans="1:31" ht="15" customHeight="1" x14ac:dyDescent="0.25">
      <c r="A112" s="353" t="str">
        <f>IF(ISBLANK('A4'!A112),"",'A4'!A112)</f>
        <v/>
      </c>
      <c r="B112" s="354" t="str">
        <f>IF(ISBLANK('A4'!B112),"",'A4'!B112)</f>
        <v/>
      </c>
      <c r="C112" s="355" t="str">
        <f>IF(ISBLANK('A4'!U112),"",'A4'!U112)</f>
        <v/>
      </c>
      <c r="D112" s="356"/>
      <c r="E112" s="357"/>
      <c r="F112" s="357"/>
      <c r="G112" s="357"/>
      <c r="H112" s="357"/>
      <c r="I112" s="357"/>
      <c r="J112" s="358"/>
      <c r="K112" s="636"/>
      <c r="L112" s="359"/>
      <c r="M112" s="360"/>
      <c r="N112" s="360"/>
      <c r="O112" s="360"/>
      <c r="P112" s="360"/>
      <c r="Q112" s="358"/>
      <c r="R112" s="357"/>
      <c r="S112" s="357"/>
      <c r="T112" s="357"/>
      <c r="U112" s="359"/>
      <c r="W112" s="216">
        <f t="shared" si="9"/>
        <v>0</v>
      </c>
      <c r="X112" s="212">
        <f t="shared" si="10"/>
        <v>0</v>
      </c>
      <c r="Y112" s="212">
        <f t="shared" si="11"/>
        <v>0</v>
      </c>
      <c r="Z112" s="217">
        <f t="shared" si="12"/>
        <v>0</v>
      </c>
      <c r="AB112" s="216">
        <f t="shared" si="13"/>
        <v>0</v>
      </c>
      <c r="AC112" s="212">
        <f t="shared" si="14"/>
        <v>0</v>
      </c>
      <c r="AD112" s="212">
        <f t="shared" si="15"/>
        <v>0</v>
      </c>
      <c r="AE112" s="217">
        <f t="shared" si="16"/>
        <v>0</v>
      </c>
    </row>
    <row r="113" spans="1:31" ht="15" customHeight="1" x14ac:dyDescent="0.25">
      <c r="A113" s="353" t="str">
        <f>IF(ISBLANK('A4'!A113),"",'A4'!A113)</f>
        <v/>
      </c>
      <c r="B113" s="354" t="str">
        <f>IF(ISBLANK('A4'!B113),"",'A4'!B113)</f>
        <v/>
      </c>
      <c r="C113" s="355" t="str">
        <f>IF(ISBLANK('A4'!U113),"",'A4'!U113)</f>
        <v/>
      </c>
      <c r="D113" s="356"/>
      <c r="E113" s="357"/>
      <c r="F113" s="357"/>
      <c r="G113" s="357"/>
      <c r="H113" s="357"/>
      <c r="I113" s="357"/>
      <c r="J113" s="358"/>
      <c r="K113" s="636"/>
      <c r="L113" s="359"/>
      <c r="M113" s="360"/>
      <c r="N113" s="360"/>
      <c r="O113" s="360"/>
      <c r="P113" s="360"/>
      <c r="Q113" s="358"/>
      <c r="R113" s="357"/>
      <c r="S113" s="357"/>
      <c r="T113" s="357"/>
      <c r="U113" s="359"/>
      <c r="W113" s="216">
        <f t="shared" si="9"/>
        <v>0</v>
      </c>
      <c r="X113" s="212">
        <f t="shared" si="10"/>
        <v>0</v>
      </c>
      <c r="Y113" s="212">
        <f t="shared" si="11"/>
        <v>0</v>
      </c>
      <c r="Z113" s="217">
        <f t="shared" si="12"/>
        <v>0</v>
      </c>
      <c r="AB113" s="216">
        <f t="shared" si="13"/>
        <v>0</v>
      </c>
      <c r="AC113" s="212">
        <f t="shared" si="14"/>
        <v>0</v>
      </c>
      <c r="AD113" s="212">
        <f t="shared" si="15"/>
        <v>0</v>
      </c>
      <c r="AE113" s="217">
        <f t="shared" si="16"/>
        <v>0</v>
      </c>
    </row>
    <row r="114" spans="1:31" ht="15" customHeight="1" x14ac:dyDescent="0.25">
      <c r="A114" s="353" t="str">
        <f>IF(ISBLANK('A4'!A114),"",'A4'!A114)</f>
        <v/>
      </c>
      <c r="B114" s="354" t="str">
        <f>IF(ISBLANK('A4'!B114),"",'A4'!B114)</f>
        <v/>
      </c>
      <c r="C114" s="355" t="str">
        <f>IF(ISBLANK('A4'!U114),"",'A4'!U114)</f>
        <v/>
      </c>
      <c r="D114" s="356"/>
      <c r="E114" s="357"/>
      <c r="F114" s="357"/>
      <c r="G114" s="357"/>
      <c r="H114" s="357"/>
      <c r="I114" s="357"/>
      <c r="J114" s="358"/>
      <c r="K114" s="636"/>
      <c r="L114" s="359"/>
      <c r="M114" s="360"/>
      <c r="N114" s="360"/>
      <c r="O114" s="360"/>
      <c r="P114" s="360"/>
      <c r="Q114" s="358"/>
      <c r="R114" s="357"/>
      <c r="S114" s="357"/>
      <c r="T114" s="357"/>
      <c r="U114" s="359"/>
      <c r="W114" s="216">
        <f t="shared" si="9"/>
        <v>0</v>
      </c>
      <c r="X114" s="212">
        <f t="shared" si="10"/>
        <v>0</v>
      </c>
      <c r="Y114" s="212">
        <f t="shared" si="11"/>
        <v>0</v>
      </c>
      <c r="Z114" s="217">
        <f t="shared" si="12"/>
        <v>0</v>
      </c>
      <c r="AB114" s="216">
        <f t="shared" si="13"/>
        <v>0</v>
      </c>
      <c r="AC114" s="212">
        <f t="shared" si="14"/>
        <v>0</v>
      </c>
      <c r="AD114" s="212">
        <f t="shared" si="15"/>
        <v>0</v>
      </c>
      <c r="AE114" s="217">
        <f t="shared" si="16"/>
        <v>0</v>
      </c>
    </row>
    <row r="115" spans="1:31" ht="15" customHeight="1" x14ac:dyDescent="0.25">
      <c r="A115" s="353" t="str">
        <f>IF(ISBLANK('A4'!A115),"",'A4'!A115)</f>
        <v/>
      </c>
      <c r="B115" s="354" t="str">
        <f>IF(ISBLANK('A4'!B115),"",'A4'!B115)</f>
        <v/>
      </c>
      <c r="C115" s="355" t="str">
        <f>IF(ISBLANK('A4'!U115),"",'A4'!U115)</f>
        <v/>
      </c>
      <c r="D115" s="356"/>
      <c r="E115" s="357"/>
      <c r="F115" s="357"/>
      <c r="G115" s="357"/>
      <c r="H115" s="357"/>
      <c r="I115" s="357"/>
      <c r="J115" s="358"/>
      <c r="K115" s="636"/>
      <c r="L115" s="359"/>
      <c r="M115" s="360"/>
      <c r="N115" s="360"/>
      <c r="O115" s="360"/>
      <c r="P115" s="360"/>
      <c r="Q115" s="358"/>
      <c r="R115" s="357"/>
      <c r="S115" s="357"/>
      <c r="T115" s="357"/>
      <c r="U115" s="359"/>
      <c r="W115" s="216">
        <f t="shared" si="9"/>
        <v>0</v>
      </c>
      <c r="X115" s="212">
        <f t="shared" si="10"/>
        <v>0</v>
      </c>
      <c r="Y115" s="212">
        <f t="shared" si="11"/>
        <v>0</v>
      </c>
      <c r="Z115" s="217">
        <f t="shared" si="12"/>
        <v>0</v>
      </c>
      <c r="AB115" s="216">
        <f t="shared" si="13"/>
        <v>0</v>
      </c>
      <c r="AC115" s="212">
        <f t="shared" si="14"/>
        <v>0</v>
      </c>
      <c r="AD115" s="212">
        <f t="shared" si="15"/>
        <v>0</v>
      </c>
      <c r="AE115" s="217">
        <f t="shared" si="16"/>
        <v>0</v>
      </c>
    </row>
    <row r="116" spans="1:31" ht="15" customHeight="1" x14ac:dyDescent="0.25">
      <c r="A116" s="353" t="str">
        <f>IF(ISBLANK('A4'!A116),"",'A4'!A116)</f>
        <v/>
      </c>
      <c r="B116" s="354" t="str">
        <f>IF(ISBLANK('A4'!B116),"",'A4'!B116)</f>
        <v/>
      </c>
      <c r="C116" s="355" t="str">
        <f>IF(ISBLANK('A4'!U116),"",'A4'!U116)</f>
        <v/>
      </c>
      <c r="D116" s="356"/>
      <c r="E116" s="357"/>
      <c r="F116" s="357"/>
      <c r="G116" s="357"/>
      <c r="H116" s="357"/>
      <c r="I116" s="357"/>
      <c r="J116" s="358"/>
      <c r="K116" s="636"/>
      <c r="L116" s="359"/>
      <c r="M116" s="360"/>
      <c r="N116" s="360"/>
      <c r="O116" s="360"/>
      <c r="P116" s="360"/>
      <c r="Q116" s="358"/>
      <c r="R116" s="357"/>
      <c r="S116" s="357"/>
      <c r="T116" s="357"/>
      <c r="U116" s="359"/>
      <c r="W116" s="216">
        <f t="shared" si="9"/>
        <v>0</v>
      </c>
      <c r="X116" s="212">
        <f t="shared" si="10"/>
        <v>0</v>
      </c>
      <c r="Y116" s="212">
        <f t="shared" si="11"/>
        <v>0</v>
      </c>
      <c r="Z116" s="217">
        <f t="shared" si="12"/>
        <v>0</v>
      </c>
      <c r="AB116" s="216">
        <f t="shared" si="13"/>
        <v>0</v>
      </c>
      <c r="AC116" s="212">
        <f t="shared" si="14"/>
        <v>0</v>
      </c>
      <c r="AD116" s="212">
        <f t="shared" si="15"/>
        <v>0</v>
      </c>
      <c r="AE116" s="217">
        <f t="shared" si="16"/>
        <v>0</v>
      </c>
    </row>
    <row r="117" spans="1:31" ht="15" customHeight="1" x14ac:dyDescent="0.25">
      <c r="A117" s="353" t="str">
        <f>IF(ISBLANK('A4'!A117),"",'A4'!A117)</f>
        <v/>
      </c>
      <c r="B117" s="354" t="str">
        <f>IF(ISBLANK('A4'!B117),"",'A4'!B117)</f>
        <v/>
      </c>
      <c r="C117" s="355" t="str">
        <f>IF(ISBLANK('A4'!U117),"",'A4'!U117)</f>
        <v/>
      </c>
      <c r="D117" s="356"/>
      <c r="E117" s="357"/>
      <c r="F117" s="357"/>
      <c r="G117" s="357"/>
      <c r="H117" s="357"/>
      <c r="I117" s="357"/>
      <c r="J117" s="358"/>
      <c r="K117" s="636"/>
      <c r="L117" s="359"/>
      <c r="M117" s="360"/>
      <c r="N117" s="360"/>
      <c r="O117" s="360"/>
      <c r="P117" s="360"/>
      <c r="Q117" s="358"/>
      <c r="R117" s="357"/>
      <c r="S117" s="357"/>
      <c r="T117" s="357"/>
      <c r="U117" s="359"/>
      <c r="W117" s="216">
        <f t="shared" si="9"/>
        <v>0</v>
      </c>
      <c r="X117" s="212">
        <f t="shared" si="10"/>
        <v>0</v>
      </c>
      <c r="Y117" s="212">
        <f t="shared" si="11"/>
        <v>0</v>
      </c>
      <c r="Z117" s="217">
        <f t="shared" si="12"/>
        <v>0</v>
      </c>
      <c r="AB117" s="216">
        <f t="shared" si="13"/>
        <v>0</v>
      </c>
      <c r="AC117" s="212">
        <f t="shared" si="14"/>
        <v>0</v>
      </c>
      <c r="AD117" s="212">
        <f t="shared" si="15"/>
        <v>0</v>
      </c>
      <c r="AE117" s="217">
        <f t="shared" si="16"/>
        <v>0</v>
      </c>
    </row>
    <row r="118" spans="1:31" ht="15" customHeight="1" x14ac:dyDescent="0.25">
      <c r="A118" s="353" t="str">
        <f>IF(ISBLANK('A4'!A118),"",'A4'!A118)</f>
        <v/>
      </c>
      <c r="B118" s="354" t="str">
        <f>IF(ISBLANK('A4'!B118),"",'A4'!B118)</f>
        <v/>
      </c>
      <c r="C118" s="355" t="str">
        <f>IF(ISBLANK('A4'!U118),"",'A4'!U118)</f>
        <v/>
      </c>
      <c r="D118" s="356"/>
      <c r="E118" s="357"/>
      <c r="F118" s="357"/>
      <c r="G118" s="357"/>
      <c r="H118" s="357"/>
      <c r="I118" s="357"/>
      <c r="J118" s="358"/>
      <c r="K118" s="636"/>
      <c r="L118" s="359"/>
      <c r="M118" s="360"/>
      <c r="N118" s="360"/>
      <c r="O118" s="360"/>
      <c r="P118" s="360"/>
      <c r="Q118" s="358"/>
      <c r="R118" s="357"/>
      <c r="S118" s="357"/>
      <c r="T118" s="357"/>
      <c r="U118" s="359"/>
      <c r="W118" s="216">
        <f t="shared" si="9"/>
        <v>0</v>
      </c>
      <c r="X118" s="212">
        <f t="shared" si="10"/>
        <v>0</v>
      </c>
      <c r="Y118" s="212">
        <f t="shared" si="11"/>
        <v>0</v>
      </c>
      <c r="Z118" s="217">
        <f t="shared" si="12"/>
        <v>0</v>
      </c>
      <c r="AB118" s="216">
        <f t="shared" si="13"/>
        <v>0</v>
      </c>
      <c r="AC118" s="212">
        <f t="shared" si="14"/>
        <v>0</v>
      </c>
      <c r="AD118" s="212">
        <f t="shared" si="15"/>
        <v>0</v>
      </c>
      <c r="AE118" s="217">
        <f t="shared" si="16"/>
        <v>0</v>
      </c>
    </row>
    <row r="119" spans="1:31" ht="15" customHeight="1" x14ac:dyDescent="0.25">
      <c r="A119" s="353" t="str">
        <f>IF(ISBLANK('A4'!A119),"",'A4'!A119)</f>
        <v/>
      </c>
      <c r="B119" s="354" t="str">
        <f>IF(ISBLANK('A4'!B119),"",'A4'!B119)</f>
        <v/>
      </c>
      <c r="C119" s="355" t="str">
        <f>IF(ISBLANK('A4'!U119),"",'A4'!U119)</f>
        <v/>
      </c>
      <c r="D119" s="356"/>
      <c r="E119" s="357"/>
      <c r="F119" s="357"/>
      <c r="G119" s="357"/>
      <c r="H119" s="357"/>
      <c r="I119" s="357"/>
      <c r="J119" s="358"/>
      <c r="K119" s="636"/>
      <c r="L119" s="359"/>
      <c r="M119" s="360"/>
      <c r="N119" s="360"/>
      <c r="O119" s="360"/>
      <c r="P119" s="360"/>
      <c r="Q119" s="358"/>
      <c r="R119" s="357"/>
      <c r="S119" s="357"/>
      <c r="T119" s="357"/>
      <c r="U119" s="359"/>
      <c r="W119" s="216">
        <f t="shared" si="9"/>
        <v>0</v>
      </c>
      <c r="X119" s="212">
        <f t="shared" si="10"/>
        <v>0</v>
      </c>
      <c r="Y119" s="212">
        <f t="shared" si="11"/>
        <v>0</v>
      </c>
      <c r="Z119" s="217">
        <f t="shared" si="12"/>
        <v>0</v>
      </c>
      <c r="AB119" s="216">
        <f t="shared" si="13"/>
        <v>0</v>
      </c>
      <c r="AC119" s="212">
        <f t="shared" si="14"/>
        <v>0</v>
      </c>
      <c r="AD119" s="212">
        <f t="shared" si="15"/>
        <v>0</v>
      </c>
      <c r="AE119" s="217">
        <f t="shared" si="16"/>
        <v>0</v>
      </c>
    </row>
    <row r="120" spans="1:31" ht="15" customHeight="1" x14ac:dyDescent="0.25">
      <c r="A120" s="353" t="str">
        <f>IF(ISBLANK('A4'!A120),"",'A4'!A120)</f>
        <v/>
      </c>
      <c r="B120" s="354" t="str">
        <f>IF(ISBLANK('A4'!B120),"",'A4'!B120)</f>
        <v/>
      </c>
      <c r="C120" s="355" t="str">
        <f>IF(ISBLANK('A4'!U120),"",'A4'!U120)</f>
        <v/>
      </c>
      <c r="D120" s="356"/>
      <c r="E120" s="357"/>
      <c r="F120" s="357"/>
      <c r="G120" s="357"/>
      <c r="H120" s="357"/>
      <c r="I120" s="357"/>
      <c r="J120" s="358"/>
      <c r="K120" s="636"/>
      <c r="L120" s="359"/>
      <c r="M120" s="360"/>
      <c r="N120" s="360"/>
      <c r="O120" s="360"/>
      <c r="P120" s="360"/>
      <c r="Q120" s="358"/>
      <c r="R120" s="357"/>
      <c r="S120" s="357"/>
      <c r="T120" s="357"/>
      <c r="U120" s="359"/>
      <c r="W120" s="216">
        <f t="shared" si="9"/>
        <v>0</v>
      </c>
      <c r="X120" s="212">
        <f t="shared" si="10"/>
        <v>0</v>
      </c>
      <c r="Y120" s="212">
        <f t="shared" si="11"/>
        <v>0</v>
      </c>
      <c r="Z120" s="217">
        <f t="shared" si="12"/>
        <v>0</v>
      </c>
      <c r="AB120" s="216">
        <f t="shared" si="13"/>
        <v>0</v>
      </c>
      <c r="AC120" s="212">
        <f t="shared" si="14"/>
        <v>0</v>
      </c>
      <c r="AD120" s="212">
        <f t="shared" si="15"/>
        <v>0</v>
      </c>
      <c r="AE120" s="217">
        <f t="shared" si="16"/>
        <v>0</v>
      </c>
    </row>
    <row r="121" spans="1:31" ht="15" customHeight="1" x14ac:dyDescent="0.25">
      <c r="A121" s="353" t="str">
        <f>IF(ISBLANK('A4'!A121),"",'A4'!A121)</f>
        <v/>
      </c>
      <c r="B121" s="354" t="str">
        <f>IF(ISBLANK('A4'!B121),"",'A4'!B121)</f>
        <v/>
      </c>
      <c r="C121" s="355" t="str">
        <f>IF(ISBLANK('A4'!U121),"",'A4'!U121)</f>
        <v/>
      </c>
      <c r="D121" s="356"/>
      <c r="E121" s="357"/>
      <c r="F121" s="357"/>
      <c r="G121" s="357"/>
      <c r="H121" s="357"/>
      <c r="I121" s="357"/>
      <c r="J121" s="358"/>
      <c r="K121" s="636"/>
      <c r="L121" s="359"/>
      <c r="M121" s="360"/>
      <c r="N121" s="360"/>
      <c r="O121" s="360"/>
      <c r="P121" s="360"/>
      <c r="Q121" s="358"/>
      <c r="R121" s="357"/>
      <c r="S121" s="357"/>
      <c r="T121" s="357"/>
      <c r="U121" s="359"/>
      <c r="W121" s="216">
        <f t="shared" si="9"/>
        <v>0</v>
      </c>
      <c r="X121" s="212">
        <f t="shared" si="10"/>
        <v>0</v>
      </c>
      <c r="Y121" s="212">
        <f t="shared" si="11"/>
        <v>0</v>
      </c>
      <c r="Z121" s="217">
        <f t="shared" si="12"/>
        <v>0</v>
      </c>
      <c r="AB121" s="216">
        <f t="shared" si="13"/>
        <v>0</v>
      </c>
      <c r="AC121" s="212">
        <f t="shared" si="14"/>
        <v>0</v>
      </c>
      <c r="AD121" s="212">
        <f t="shared" si="15"/>
        <v>0</v>
      </c>
      <c r="AE121" s="217">
        <f t="shared" si="16"/>
        <v>0</v>
      </c>
    </row>
    <row r="122" spans="1:31" ht="15" customHeight="1" x14ac:dyDescent="0.25">
      <c r="A122" s="353" t="str">
        <f>IF(ISBLANK('A4'!A122),"",'A4'!A122)</f>
        <v/>
      </c>
      <c r="B122" s="354" t="str">
        <f>IF(ISBLANK('A4'!B122),"",'A4'!B122)</f>
        <v/>
      </c>
      <c r="C122" s="355" t="str">
        <f>IF(ISBLANK('A4'!U122),"",'A4'!U122)</f>
        <v/>
      </c>
      <c r="D122" s="356"/>
      <c r="E122" s="357"/>
      <c r="F122" s="357"/>
      <c r="G122" s="357"/>
      <c r="H122" s="357"/>
      <c r="I122" s="357"/>
      <c r="J122" s="358"/>
      <c r="K122" s="636"/>
      <c r="L122" s="359"/>
      <c r="M122" s="360"/>
      <c r="N122" s="360"/>
      <c r="O122" s="360"/>
      <c r="P122" s="360"/>
      <c r="Q122" s="358"/>
      <c r="R122" s="357"/>
      <c r="S122" s="357"/>
      <c r="T122" s="357"/>
      <c r="U122" s="359"/>
      <c r="W122" s="216">
        <f t="shared" si="9"/>
        <v>0</v>
      </c>
      <c r="X122" s="212">
        <f t="shared" si="10"/>
        <v>0</v>
      </c>
      <c r="Y122" s="212">
        <f t="shared" si="11"/>
        <v>0</v>
      </c>
      <c r="Z122" s="217">
        <f t="shared" si="12"/>
        <v>0</v>
      </c>
      <c r="AB122" s="216">
        <f t="shared" si="13"/>
        <v>0</v>
      </c>
      <c r="AC122" s="212">
        <f t="shared" si="14"/>
        <v>0</v>
      </c>
      <c r="AD122" s="212">
        <f t="shared" si="15"/>
        <v>0</v>
      </c>
      <c r="AE122" s="217">
        <f t="shared" si="16"/>
        <v>0</v>
      </c>
    </row>
    <row r="123" spans="1:31" ht="15" customHeight="1" x14ac:dyDescent="0.25">
      <c r="A123" s="353" t="str">
        <f>IF(ISBLANK('A4'!A123),"",'A4'!A123)</f>
        <v/>
      </c>
      <c r="B123" s="354" t="str">
        <f>IF(ISBLANK('A4'!B123),"",'A4'!B123)</f>
        <v/>
      </c>
      <c r="C123" s="355" t="str">
        <f>IF(ISBLANK('A4'!U123),"",'A4'!U123)</f>
        <v/>
      </c>
      <c r="D123" s="356"/>
      <c r="E123" s="357"/>
      <c r="F123" s="357"/>
      <c r="G123" s="357"/>
      <c r="H123" s="357"/>
      <c r="I123" s="357"/>
      <c r="J123" s="358"/>
      <c r="K123" s="636"/>
      <c r="L123" s="359"/>
      <c r="M123" s="360"/>
      <c r="N123" s="360"/>
      <c r="O123" s="360"/>
      <c r="P123" s="360"/>
      <c r="Q123" s="358"/>
      <c r="R123" s="357"/>
      <c r="S123" s="357"/>
      <c r="T123" s="357"/>
      <c r="U123" s="359"/>
      <c r="W123" s="216">
        <f t="shared" si="9"/>
        <v>0</v>
      </c>
      <c r="X123" s="212">
        <f t="shared" si="10"/>
        <v>0</v>
      </c>
      <c r="Y123" s="212">
        <f t="shared" si="11"/>
        <v>0</v>
      </c>
      <c r="Z123" s="217">
        <f t="shared" si="12"/>
        <v>0</v>
      </c>
      <c r="AB123" s="216">
        <f t="shared" si="13"/>
        <v>0</v>
      </c>
      <c r="AC123" s="212">
        <f t="shared" si="14"/>
        <v>0</v>
      </c>
      <c r="AD123" s="212">
        <f t="shared" si="15"/>
        <v>0</v>
      </c>
      <c r="AE123" s="217">
        <f t="shared" si="16"/>
        <v>0</v>
      </c>
    </row>
    <row r="124" spans="1:31" ht="15" customHeight="1" x14ac:dyDescent="0.25">
      <c r="A124" s="353" t="str">
        <f>IF(ISBLANK('A4'!A124),"",'A4'!A124)</f>
        <v/>
      </c>
      <c r="B124" s="354" t="str">
        <f>IF(ISBLANK('A4'!B124),"",'A4'!B124)</f>
        <v/>
      </c>
      <c r="C124" s="355" t="str">
        <f>IF(ISBLANK('A4'!U124),"",'A4'!U124)</f>
        <v/>
      </c>
      <c r="D124" s="356"/>
      <c r="E124" s="357"/>
      <c r="F124" s="357"/>
      <c r="G124" s="357"/>
      <c r="H124" s="357"/>
      <c r="I124" s="357"/>
      <c r="J124" s="358"/>
      <c r="K124" s="636"/>
      <c r="L124" s="359"/>
      <c r="M124" s="360"/>
      <c r="N124" s="360"/>
      <c r="O124" s="360"/>
      <c r="P124" s="360"/>
      <c r="Q124" s="358"/>
      <c r="R124" s="357"/>
      <c r="S124" s="357"/>
      <c r="T124" s="357"/>
      <c r="U124" s="359"/>
      <c r="W124" s="216">
        <f t="shared" si="9"/>
        <v>0</v>
      </c>
      <c r="X124" s="212">
        <f t="shared" si="10"/>
        <v>0</v>
      </c>
      <c r="Y124" s="212">
        <f t="shared" si="11"/>
        <v>0</v>
      </c>
      <c r="Z124" s="217">
        <f t="shared" si="12"/>
        <v>0</v>
      </c>
      <c r="AB124" s="216">
        <f t="shared" si="13"/>
        <v>0</v>
      </c>
      <c r="AC124" s="212">
        <f t="shared" si="14"/>
        <v>0</v>
      </c>
      <c r="AD124" s="212">
        <f t="shared" si="15"/>
        <v>0</v>
      </c>
      <c r="AE124" s="217">
        <f t="shared" si="16"/>
        <v>0</v>
      </c>
    </row>
    <row r="125" spans="1:31" ht="15" customHeight="1" x14ac:dyDescent="0.25">
      <c r="A125" s="353" t="str">
        <f>IF(ISBLANK('A4'!A125),"",'A4'!A125)</f>
        <v/>
      </c>
      <c r="B125" s="354" t="str">
        <f>IF(ISBLANK('A4'!B125),"",'A4'!B125)</f>
        <v/>
      </c>
      <c r="C125" s="355" t="str">
        <f>IF(ISBLANK('A4'!U125),"",'A4'!U125)</f>
        <v/>
      </c>
      <c r="D125" s="356"/>
      <c r="E125" s="357"/>
      <c r="F125" s="357"/>
      <c r="G125" s="357"/>
      <c r="H125" s="357"/>
      <c r="I125" s="357"/>
      <c r="J125" s="358"/>
      <c r="K125" s="636"/>
      <c r="L125" s="359"/>
      <c r="M125" s="360"/>
      <c r="N125" s="360"/>
      <c r="O125" s="360"/>
      <c r="P125" s="360"/>
      <c r="Q125" s="358"/>
      <c r="R125" s="357"/>
      <c r="S125" s="357"/>
      <c r="T125" s="357"/>
      <c r="U125" s="359"/>
      <c r="W125" s="216">
        <f t="shared" si="9"/>
        <v>0</v>
      </c>
      <c r="X125" s="212">
        <f t="shared" si="10"/>
        <v>0</v>
      </c>
      <c r="Y125" s="212">
        <f t="shared" si="11"/>
        <v>0</v>
      </c>
      <c r="Z125" s="217">
        <f t="shared" si="12"/>
        <v>0</v>
      </c>
      <c r="AB125" s="216">
        <f t="shared" si="13"/>
        <v>0</v>
      </c>
      <c r="AC125" s="212">
        <f t="shared" si="14"/>
        <v>0</v>
      </c>
      <c r="AD125" s="212">
        <f t="shared" si="15"/>
        <v>0</v>
      </c>
      <c r="AE125" s="217">
        <f t="shared" si="16"/>
        <v>0</v>
      </c>
    </row>
    <row r="126" spans="1:31" ht="15" customHeight="1" x14ac:dyDescent="0.25">
      <c r="A126" s="353" t="str">
        <f>IF(ISBLANK('A4'!A126),"",'A4'!A126)</f>
        <v/>
      </c>
      <c r="B126" s="354" t="str">
        <f>IF(ISBLANK('A4'!B126),"",'A4'!B126)</f>
        <v/>
      </c>
      <c r="C126" s="355" t="str">
        <f>IF(ISBLANK('A4'!U126),"",'A4'!U126)</f>
        <v/>
      </c>
      <c r="D126" s="356"/>
      <c r="E126" s="357"/>
      <c r="F126" s="357"/>
      <c r="G126" s="357"/>
      <c r="H126" s="357"/>
      <c r="I126" s="357"/>
      <c r="J126" s="358"/>
      <c r="K126" s="636"/>
      <c r="L126" s="359"/>
      <c r="M126" s="360"/>
      <c r="N126" s="360"/>
      <c r="O126" s="360"/>
      <c r="P126" s="360"/>
      <c r="Q126" s="358"/>
      <c r="R126" s="357"/>
      <c r="S126" s="357"/>
      <c r="T126" s="357"/>
      <c r="U126" s="359"/>
      <c r="W126" s="216">
        <f t="shared" si="9"/>
        <v>0</v>
      </c>
      <c r="X126" s="212">
        <f t="shared" si="10"/>
        <v>0</v>
      </c>
      <c r="Y126" s="212">
        <f t="shared" si="11"/>
        <v>0</v>
      </c>
      <c r="Z126" s="217">
        <f t="shared" si="12"/>
        <v>0</v>
      </c>
      <c r="AB126" s="216">
        <f t="shared" si="13"/>
        <v>0</v>
      </c>
      <c r="AC126" s="212">
        <f t="shared" si="14"/>
        <v>0</v>
      </c>
      <c r="AD126" s="212">
        <f t="shared" si="15"/>
        <v>0</v>
      </c>
      <c r="AE126" s="217">
        <f t="shared" si="16"/>
        <v>0</v>
      </c>
    </row>
    <row r="127" spans="1:31" ht="15" customHeight="1" x14ac:dyDescent="0.25">
      <c r="A127" s="353" t="str">
        <f>IF(ISBLANK('A4'!A127),"",'A4'!A127)</f>
        <v/>
      </c>
      <c r="B127" s="354" t="str">
        <f>IF(ISBLANK('A4'!B127),"",'A4'!B127)</f>
        <v/>
      </c>
      <c r="C127" s="355" t="str">
        <f>IF(ISBLANK('A4'!U127),"",'A4'!U127)</f>
        <v/>
      </c>
      <c r="D127" s="356"/>
      <c r="E127" s="357"/>
      <c r="F127" s="357"/>
      <c r="G127" s="357"/>
      <c r="H127" s="357"/>
      <c r="I127" s="357"/>
      <c r="J127" s="358"/>
      <c r="K127" s="636"/>
      <c r="L127" s="359"/>
      <c r="M127" s="360"/>
      <c r="N127" s="360"/>
      <c r="O127" s="360"/>
      <c r="P127" s="360"/>
      <c r="Q127" s="358"/>
      <c r="R127" s="357"/>
      <c r="S127" s="357"/>
      <c r="T127" s="357"/>
      <c r="U127" s="359"/>
      <c r="W127" s="216">
        <f t="shared" si="9"/>
        <v>0</v>
      </c>
      <c r="X127" s="212">
        <f t="shared" si="10"/>
        <v>0</v>
      </c>
      <c r="Y127" s="212">
        <f t="shared" si="11"/>
        <v>0</v>
      </c>
      <c r="Z127" s="217">
        <f t="shared" si="12"/>
        <v>0</v>
      </c>
      <c r="AB127" s="216">
        <f t="shared" si="13"/>
        <v>0</v>
      </c>
      <c r="AC127" s="212">
        <f t="shared" si="14"/>
        <v>0</v>
      </c>
      <c r="AD127" s="212">
        <f t="shared" si="15"/>
        <v>0</v>
      </c>
      <c r="AE127" s="217">
        <f t="shared" si="16"/>
        <v>0</v>
      </c>
    </row>
    <row r="128" spans="1:31" ht="15" customHeight="1" x14ac:dyDescent="0.25">
      <c r="A128" s="353" t="str">
        <f>IF(ISBLANK('A4'!A128),"",'A4'!A128)</f>
        <v/>
      </c>
      <c r="B128" s="354" t="str">
        <f>IF(ISBLANK('A4'!B128),"",'A4'!B128)</f>
        <v/>
      </c>
      <c r="C128" s="355" t="str">
        <f>IF(ISBLANK('A4'!U128),"",'A4'!U128)</f>
        <v/>
      </c>
      <c r="D128" s="356"/>
      <c r="E128" s="357"/>
      <c r="F128" s="357"/>
      <c r="G128" s="357"/>
      <c r="H128" s="357"/>
      <c r="I128" s="357"/>
      <c r="J128" s="358"/>
      <c r="K128" s="636"/>
      <c r="L128" s="359"/>
      <c r="M128" s="360"/>
      <c r="N128" s="360"/>
      <c r="O128" s="360"/>
      <c r="P128" s="360"/>
      <c r="Q128" s="358"/>
      <c r="R128" s="357"/>
      <c r="S128" s="357"/>
      <c r="T128" s="357"/>
      <c r="U128" s="359"/>
      <c r="W128" s="216">
        <f t="shared" si="9"/>
        <v>0</v>
      </c>
      <c r="X128" s="212">
        <f t="shared" si="10"/>
        <v>0</v>
      </c>
      <c r="Y128" s="212">
        <f t="shared" si="11"/>
        <v>0</v>
      </c>
      <c r="Z128" s="217">
        <f t="shared" si="12"/>
        <v>0</v>
      </c>
      <c r="AB128" s="216">
        <f t="shared" si="13"/>
        <v>0</v>
      </c>
      <c r="AC128" s="212">
        <f t="shared" si="14"/>
        <v>0</v>
      </c>
      <c r="AD128" s="212">
        <f t="shared" si="15"/>
        <v>0</v>
      </c>
      <c r="AE128" s="217">
        <f t="shared" si="16"/>
        <v>0</v>
      </c>
    </row>
    <row r="129" spans="1:31" ht="15" customHeight="1" x14ac:dyDescent="0.25">
      <c r="A129" s="353" t="str">
        <f>IF(ISBLANK('A4'!A129),"",'A4'!A129)</f>
        <v/>
      </c>
      <c r="B129" s="354" t="str">
        <f>IF(ISBLANK('A4'!B129),"",'A4'!B129)</f>
        <v/>
      </c>
      <c r="C129" s="355" t="str">
        <f>IF(ISBLANK('A4'!U129),"",'A4'!U129)</f>
        <v/>
      </c>
      <c r="D129" s="356"/>
      <c r="E129" s="357"/>
      <c r="F129" s="357"/>
      <c r="G129" s="357"/>
      <c r="H129" s="357"/>
      <c r="I129" s="357"/>
      <c r="J129" s="358"/>
      <c r="K129" s="636"/>
      <c r="L129" s="359"/>
      <c r="M129" s="360"/>
      <c r="N129" s="360"/>
      <c r="O129" s="360"/>
      <c r="P129" s="360"/>
      <c r="Q129" s="358"/>
      <c r="R129" s="357"/>
      <c r="S129" s="357"/>
      <c r="T129" s="357"/>
      <c r="U129" s="359"/>
      <c r="W129" s="216">
        <f t="shared" si="9"/>
        <v>0</v>
      </c>
      <c r="X129" s="212">
        <f t="shared" si="10"/>
        <v>0</v>
      </c>
      <c r="Y129" s="212">
        <f t="shared" si="11"/>
        <v>0</v>
      </c>
      <c r="Z129" s="217">
        <f t="shared" si="12"/>
        <v>0</v>
      </c>
      <c r="AB129" s="216">
        <f t="shared" si="13"/>
        <v>0</v>
      </c>
      <c r="AC129" s="212">
        <f t="shared" si="14"/>
        <v>0</v>
      </c>
      <c r="AD129" s="212">
        <f t="shared" si="15"/>
        <v>0</v>
      </c>
      <c r="AE129" s="217">
        <f t="shared" si="16"/>
        <v>0</v>
      </c>
    </row>
    <row r="130" spans="1:31" ht="15" customHeight="1" x14ac:dyDescent="0.25">
      <c r="A130" s="353" t="str">
        <f>IF(ISBLANK('A4'!A130),"",'A4'!A130)</f>
        <v/>
      </c>
      <c r="B130" s="354" t="str">
        <f>IF(ISBLANK('A4'!B130),"",'A4'!B130)</f>
        <v/>
      </c>
      <c r="C130" s="355" t="str">
        <f>IF(ISBLANK('A4'!U130),"",'A4'!U130)</f>
        <v/>
      </c>
      <c r="D130" s="356"/>
      <c r="E130" s="357"/>
      <c r="F130" s="357"/>
      <c r="G130" s="357"/>
      <c r="H130" s="357"/>
      <c r="I130" s="357"/>
      <c r="J130" s="358"/>
      <c r="K130" s="636"/>
      <c r="L130" s="359"/>
      <c r="M130" s="360"/>
      <c r="N130" s="360"/>
      <c r="O130" s="360"/>
      <c r="P130" s="360"/>
      <c r="Q130" s="358"/>
      <c r="R130" s="357"/>
      <c r="S130" s="357"/>
      <c r="T130" s="357"/>
      <c r="U130" s="359"/>
      <c r="W130" s="216">
        <f t="shared" si="9"/>
        <v>0</v>
      </c>
      <c r="X130" s="212">
        <f t="shared" si="10"/>
        <v>0</v>
      </c>
      <c r="Y130" s="212">
        <f t="shared" si="11"/>
        <v>0</v>
      </c>
      <c r="Z130" s="217">
        <f t="shared" si="12"/>
        <v>0</v>
      </c>
      <c r="AB130" s="216">
        <f t="shared" si="13"/>
        <v>0</v>
      </c>
      <c r="AC130" s="212">
        <f t="shared" si="14"/>
        <v>0</v>
      </c>
      <c r="AD130" s="212">
        <f t="shared" si="15"/>
        <v>0</v>
      </c>
      <c r="AE130" s="217">
        <f t="shared" si="16"/>
        <v>0</v>
      </c>
    </row>
    <row r="131" spans="1:31" ht="15" customHeight="1" x14ac:dyDescent="0.25">
      <c r="A131" s="353" t="str">
        <f>IF(ISBLANK('A4'!A131),"",'A4'!A131)</f>
        <v/>
      </c>
      <c r="B131" s="354" t="str">
        <f>IF(ISBLANK('A4'!B131),"",'A4'!B131)</f>
        <v/>
      </c>
      <c r="C131" s="355" t="str">
        <f>IF(ISBLANK('A4'!U131),"",'A4'!U131)</f>
        <v/>
      </c>
      <c r="D131" s="356"/>
      <c r="E131" s="357"/>
      <c r="F131" s="357"/>
      <c r="G131" s="357"/>
      <c r="H131" s="357"/>
      <c r="I131" s="357"/>
      <c r="J131" s="358"/>
      <c r="K131" s="636"/>
      <c r="L131" s="359"/>
      <c r="M131" s="360"/>
      <c r="N131" s="360"/>
      <c r="O131" s="360"/>
      <c r="P131" s="360"/>
      <c r="Q131" s="358"/>
      <c r="R131" s="357"/>
      <c r="S131" s="357"/>
      <c r="T131" s="357"/>
      <c r="U131" s="359"/>
      <c r="W131" s="216">
        <f t="shared" si="9"/>
        <v>0</v>
      </c>
      <c r="X131" s="212">
        <f t="shared" si="10"/>
        <v>0</v>
      </c>
      <c r="Y131" s="212">
        <f t="shared" si="11"/>
        <v>0</v>
      </c>
      <c r="Z131" s="217">
        <f t="shared" si="12"/>
        <v>0</v>
      </c>
      <c r="AB131" s="216">
        <f t="shared" si="13"/>
        <v>0</v>
      </c>
      <c r="AC131" s="212">
        <f t="shared" si="14"/>
        <v>0</v>
      </c>
      <c r="AD131" s="212">
        <f t="shared" si="15"/>
        <v>0</v>
      </c>
      <c r="AE131" s="217">
        <f t="shared" si="16"/>
        <v>0</v>
      </c>
    </row>
    <row r="132" spans="1:31" ht="15" customHeight="1" x14ac:dyDescent="0.25">
      <c r="A132" s="353" t="str">
        <f>IF(ISBLANK('A4'!A132),"",'A4'!A132)</f>
        <v/>
      </c>
      <c r="B132" s="354" t="str">
        <f>IF(ISBLANK('A4'!B132),"",'A4'!B132)</f>
        <v/>
      </c>
      <c r="C132" s="355" t="str">
        <f>IF(ISBLANK('A4'!U132),"",'A4'!U132)</f>
        <v/>
      </c>
      <c r="D132" s="356"/>
      <c r="E132" s="357"/>
      <c r="F132" s="357"/>
      <c r="G132" s="357"/>
      <c r="H132" s="357"/>
      <c r="I132" s="357"/>
      <c r="J132" s="358"/>
      <c r="K132" s="636"/>
      <c r="L132" s="359"/>
      <c r="M132" s="360"/>
      <c r="N132" s="360"/>
      <c r="O132" s="360"/>
      <c r="P132" s="360"/>
      <c r="Q132" s="358"/>
      <c r="R132" s="357"/>
      <c r="S132" s="357"/>
      <c r="T132" s="357"/>
      <c r="U132" s="359"/>
      <c r="W132" s="216">
        <f t="shared" si="9"/>
        <v>0</v>
      </c>
      <c r="X132" s="212">
        <f t="shared" si="10"/>
        <v>0</v>
      </c>
      <c r="Y132" s="212">
        <f t="shared" si="11"/>
        <v>0</v>
      </c>
      <c r="Z132" s="217">
        <f t="shared" si="12"/>
        <v>0</v>
      </c>
      <c r="AB132" s="216">
        <f t="shared" si="13"/>
        <v>0</v>
      </c>
      <c r="AC132" s="212">
        <f t="shared" si="14"/>
        <v>0</v>
      </c>
      <c r="AD132" s="212">
        <f t="shared" si="15"/>
        <v>0</v>
      </c>
      <c r="AE132" s="217">
        <f t="shared" si="16"/>
        <v>0</v>
      </c>
    </row>
    <row r="133" spans="1:31" ht="15" customHeight="1" x14ac:dyDescent="0.25">
      <c r="A133" s="353" t="str">
        <f>IF(ISBLANK('A4'!A133),"",'A4'!A133)</f>
        <v/>
      </c>
      <c r="B133" s="354" t="str">
        <f>IF(ISBLANK('A4'!B133),"",'A4'!B133)</f>
        <v/>
      </c>
      <c r="C133" s="355" t="str">
        <f>IF(ISBLANK('A4'!U133),"",'A4'!U133)</f>
        <v/>
      </c>
      <c r="D133" s="356"/>
      <c r="E133" s="357"/>
      <c r="F133" s="357"/>
      <c r="G133" s="357"/>
      <c r="H133" s="357"/>
      <c r="I133" s="357"/>
      <c r="J133" s="358"/>
      <c r="K133" s="636"/>
      <c r="L133" s="359"/>
      <c r="M133" s="360"/>
      <c r="N133" s="360"/>
      <c r="O133" s="360"/>
      <c r="P133" s="360"/>
      <c r="Q133" s="358"/>
      <c r="R133" s="357"/>
      <c r="S133" s="357"/>
      <c r="T133" s="357"/>
      <c r="U133" s="359"/>
      <c r="W133" s="216">
        <f t="shared" si="9"/>
        <v>0</v>
      </c>
      <c r="X133" s="212">
        <f t="shared" si="10"/>
        <v>0</v>
      </c>
      <c r="Y133" s="212">
        <f t="shared" si="11"/>
        <v>0</v>
      </c>
      <c r="Z133" s="217">
        <f t="shared" si="12"/>
        <v>0</v>
      </c>
      <c r="AB133" s="216">
        <f t="shared" si="13"/>
        <v>0</v>
      </c>
      <c r="AC133" s="212">
        <f t="shared" si="14"/>
        <v>0</v>
      </c>
      <c r="AD133" s="212">
        <f t="shared" si="15"/>
        <v>0</v>
      </c>
      <c r="AE133" s="217">
        <f t="shared" si="16"/>
        <v>0</v>
      </c>
    </row>
    <row r="134" spans="1:31" ht="15" customHeight="1" x14ac:dyDescent="0.25">
      <c r="A134" s="353" t="str">
        <f>IF(ISBLANK('A4'!A134),"",'A4'!A134)</f>
        <v/>
      </c>
      <c r="B134" s="354" t="str">
        <f>IF(ISBLANK('A4'!B134),"",'A4'!B134)</f>
        <v/>
      </c>
      <c r="C134" s="355" t="str">
        <f>IF(ISBLANK('A4'!U134),"",'A4'!U134)</f>
        <v/>
      </c>
      <c r="D134" s="356"/>
      <c r="E134" s="357"/>
      <c r="F134" s="357"/>
      <c r="G134" s="357"/>
      <c r="H134" s="357"/>
      <c r="I134" s="357"/>
      <c r="J134" s="358"/>
      <c r="K134" s="636"/>
      <c r="L134" s="359"/>
      <c r="M134" s="360"/>
      <c r="N134" s="360"/>
      <c r="O134" s="360"/>
      <c r="P134" s="360"/>
      <c r="Q134" s="358"/>
      <c r="R134" s="357"/>
      <c r="S134" s="357"/>
      <c r="T134" s="357"/>
      <c r="U134" s="359"/>
      <c r="W134" s="216">
        <f t="shared" si="9"/>
        <v>0</v>
      </c>
      <c r="X134" s="212">
        <f t="shared" si="10"/>
        <v>0</v>
      </c>
      <c r="Y134" s="212">
        <f t="shared" si="11"/>
        <v>0</v>
      </c>
      <c r="Z134" s="217">
        <f t="shared" si="12"/>
        <v>0</v>
      </c>
      <c r="AB134" s="216">
        <f t="shared" si="13"/>
        <v>0</v>
      </c>
      <c r="AC134" s="212">
        <f t="shared" si="14"/>
        <v>0</v>
      </c>
      <c r="AD134" s="212">
        <f t="shared" si="15"/>
        <v>0</v>
      </c>
      <c r="AE134" s="217">
        <f t="shared" si="16"/>
        <v>0</v>
      </c>
    </row>
    <row r="135" spans="1:31" ht="15" customHeight="1" x14ac:dyDescent="0.25">
      <c r="A135" s="353" t="str">
        <f>IF(ISBLANK('A4'!A135),"",'A4'!A135)</f>
        <v/>
      </c>
      <c r="B135" s="354" t="str">
        <f>IF(ISBLANK('A4'!B135),"",'A4'!B135)</f>
        <v/>
      </c>
      <c r="C135" s="355" t="str">
        <f>IF(ISBLANK('A4'!U135),"",'A4'!U135)</f>
        <v/>
      </c>
      <c r="D135" s="356"/>
      <c r="E135" s="357"/>
      <c r="F135" s="357"/>
      <c r="G135" s="357"/>
      <c r="H135" s="357"/>
      <c r="I135" s="357"/>
      <c r="J135" s="358"/>
      <c r="K135" s="636"/>
      <c r="L135" s="359"/>
      <c r="M135" s="360"/>
      <c r="N135" s="360"/>
      <c r="O135" s="360"/>
      <c r="P135" s="360"/>
      <c r="Q135" s="358"/>
      <c r="R135" s="357"/>
      <c r="S135" s="357"/>
      <c r="T135" s="357"/>
      <c r="U135" s="359"/>
      <c r="W135" s="216">
        <f t="shared" si="9"/>
        <v>0</v>
      </c>
      <c r="X135" s="212">
        <f t="shared" si="10"/>
        <v>0</v>
      </c>
      <c r="Y135" s="212">
        <f t="shared" si="11"/>
        <v>0</v>
      </c>
      <c r="Z135" s="217">
        <f t="shared" si="12"/>
        <v>0</v>
      </c>
      <c r="AB135" s="216">
        <f t="shared" si="13"/>
        <v>0</v>
      </c>
      <c r="AC135" s="212">
        <f t="shared" si="14"/>
        <v>0</v>
      </c>
      <c r="AD135" s="212">
        <f t="shared" si="15"/>
        <v>0</v>
      </c>
      <c r="AE135" s="217">
        <f t="shared" si="16"/>
        <v>0</v>
      </c>
    </row>
    <row r="136" spans="1:31" ht="15" customHeight="1" x14ac:dyDescent="0.25">
      <c r="A136" s="353" t="str">
        <f>IF(ISBLANK('A4'!A136),"",'A4'!A136)</f>
        <v/>
      </c>
      <c r="B136" s="354" t="str">
        <f>IF(ISBLANK('A4'!B136),"",'A4'!B136)</f>
        <v/>
      </c>
      <c r="C136" s="355" t="str">
        <f>IF(ISBLANK('A4'!U136),"",'A4'!U136)</f>
        <v/>
      </c>
      <c r="D136" s="356"/>
      <c r="E136" s="357"/>
      <c r="F136" s="357"/>
      <c r="G136" s="357"/>
      <c r="H136" s="357"/>
      <c r="I136" s="357"/>
      <c r="J136" s="358"/>
      <c r="K136" s="636"/>
      <c r="L136" s="359"/>
      <c r="M136" s="360"/>
      <c r="N136" s="360"/>
      <c r="O136" s="360"/>
      <c r="P136" s="360"/>
      <c r="Q136" s="358"/>
      <c r="R136" s="357"/>
      <c r="S136" s="357"/>
      <c r="T136" s="357"/>
      <c r="U136" s="359"/>
      <c r="W136" s="216">
        <f t="shared" si="9"/>
        <v>0</v>
      </c>
      <c r="X136" s="212">
        <f t="shared" si="10"/>
        <v>0</v>
      </c>
      <c r="Y136" s="212">
        <f t="shared" si="11"/>
        <v>0</v>
      </c>
      <c r="Z136" s="217">
        <f t="shared" si="12"/>
        <v>0</v>
      </c>
      <c r="AB136" s="216">
        <f t="shared" si="13"/>
        <v>0</v>
      </c>
      <c r="AC136" s="212">
        <f t="shared" si="14"/>
        <v>0</v>
      </c>
      <c r="AD136" s="212">
        <f t="shared" si="15"/>
        <v>0</v>
      </c>
      <c r="AE136" s="217">
        <f t="shared" si="16"/>
        <v>0</v>
      </c>
    </row>
    <row r="137" spans="1:31" ht="15" customHeight="1" x14ac:dyDescent="0.25">
      <c r="A137" s="353" t="str">
        <f>IF(ISBLANK('A4'!A137),"",'A4'!A137)</f>
        <v/>
      </c>
      <c r="B137" s="354" t="str">
        <f>IF(ISBLANK('A4'!B137),"",'A4'!B137)</f>
        <v/>
      </c>
      <c r="C137" s="355" t="str">
        <f>IF(ISBLANK('A4'!U137),"",'A4'!U137)</f>
        <v/>
      </c>
      <c r="D137" s="356"/>
      <c r="E137" s="357"/>
      <c r="F137" s="357"/>
      <c r="G137" s="357"/>
      <c r="H137" s="357"/>
      <c r="I137" s="357"/>
      <c r="J137" s="358"/>
      <c r="K137" s="636"/>
      <c r="L137" s="359"/>
      <c r="M137" s="360"/>
      <c r="N137" s="360"/>
      <c r="O137" s="360"/>
      <c r="P137" s="360"/>
      <c r="Q137" s="358"/>
      <c r="R137" s="357"/>
      <c r="S137" s="357"/>
      <c r="T137" s="357"/>
      <c r="U137" s="359"/>
      <c r="W137" s="216">
        <f t="shared" si="9"/>
        <v>0</v>
      </c>
      <c r="X137" s="212">
        <f t="shared" si="10"/>
        <v>0</v>
      </c>
      <c r="Y137" s="212">
        <f t="shared" si="11"/>
        <v>0</v>
      </c>
      <c r="Z137" s="217">
        <f t="shared" si="12"/>
        <v>0</v>
      </c>
      <c r="AB137" s="216">
        <f t="shared" si="13"/>
        <v>0</v>
      </c>
      <c r="AC137" s="212">
        <f t="shared" si="14"/>
        <v>0</v>
      </c>
      <c r="AD137" s="212">
        <f t="shared" si="15"/>
        <v>0</v>
      </c>
      <c r="AE137" s="217">
        <f t="shared" si="16"/>
        <v>0</v>
      </c>
    </row>
    <row r="138" spans="1:31" ht="15" customHeight="1" x14ac:dyDescent="0.25">
      <c r="A138" s="353" t="str">
        <f>IF(ISBLANK('A4'!A138),"",'A4'!A138)</f>
        <v/>
      </c>
      <c r="B138" s="354" t="str">
        <f>IF(ISBLANK('A4'!B138),"",'A4'!B138)</f>
        <v/>
      </c>
      <c r="C138" s="355" t="str">
        <f>IF(ISBLANK('A4'!U138),"",'A4'!U138)</f>
        <v/>
      </c>
      <c r="D138" s="356"/>
      <c r="E138" s="357"/>
      <c r="F138" s="357"/>
      <c r="G138" s="357"/>
      <c r="H138" s="357"/>
      <c r="I138" s="357"/>
      <c r="J138" s="358"/>
      <c r="K138" s="636"/>
      <c r="L138" s="359"/>
      <c r="M138" s="360"/>
      <c r="N138" s="360"/>
      <c r="O138" s="360"/>
      <c r="P138" s="360"/>
      <c r="Q138" s="358"/>
      <c r="R138" s="357"/>
      <c r="S138" s="357"/>
      <c r="T138" s="357"/>
      <c r="U138" s="359"/>
      <c r="W138" s="216">
        <f t="shared" si="9"/>
        <v>0</v>
      </c>
      <c r="X138" s="212">
        <f t="shared" si="10"/>
        <v>0</v>
      </c>
      <c r="Y138" s="212">
        <f t="shared" si="11"/>
        <v>0</v>
      </c>
      <c r="Z138" s="217">
        <f t="shared" si="12"/>
        <v>0</v>
      </c>
      <c r="AB138" s="216">
        <f t="shared" si="13"/>
        <v>0</v>
      </c>
      <c r="AC138" s="212">
        <f t="shared" si="14"/>
        <v>0</v>
      </c>
      <c r="AD138" s="212">
        <f t="shared" si="15"/>
        <v>0</v>
      </c>
      <c r="AE138" s="217">
        <f t="shared" si="16"/>
        <v>0</v>
      </c>
    </row>
    <row r="139" spans="1:31" ht="15" customHeight="1" x14ac:dyDescent="0.25">
      <c r="A139" s="353" t="str">
        <f>IF(ISBLANK('A4'!A139),"",'A4'!A139)</f>
        <v/>
      </c>
      <c r="B139" s="354" t="str">
        <f>IF(ISBLANK('A4'!B139),"",'A4'!B139)</f>
        <v/>
      </c>
      <c r="C139" s="355" t="str">
        <f>IF(ISBLANK('A4'!U139),"",'A4'!U139)</f>
        <v/>
      </c>
      <c r="D139" s="356"/>
      <c r="E139" s="357"/>
      <c r="F139" s="357"/>
      <c r="G139" s="357"/>
      <c r="H139" s="357"/>
      <c r="I139" s="357"/>
      <c r="J139" s="358"/>
      <c r="K139" s="636"/>
      <c r="L139" s="359"/>
      <c r="M139" s="360"/>
      <c r="N139" s="360"/>
      <c r="O139" s="360"/>
      <c r="P139" s="360"/>
      <c r="Q139" s="358"/>
      <c r="R139" s="357"/>
      <c r="S139" s="357"/>
      <c r="T139" s="357"/>
      <c r="U139" s="359"/>
      <c r="W139" s="216">
        <f t="shared" si="9"/>
        <v>0</v>
      </c>
      <c r="X139" s="212">
        <f t="shared" si="10"/>
        <v>0</v>
      </c>
      <c r="Y139" s="212">
        <f t="shared" si="11"/>
        <v>0</v>
      </c>
      <c r="Z139" s="217">
        <f t="shared" si="12"/>
        <v>0</v>
      </c>
      <c r="AB139" s="216">
        <f t="shared" si="13"/>
        <v>0</v>
      </c>
      <c r="AC139" s="212">
        <f t="shared" si="14"/>
        <v>0</v>
      </c>
      <c r="AD139" s="212">
        <f t="shared" si="15"/>
        <v>0</v>
      </c>
      <c r="AE139" s="217">
        <f t="shared" si="16"/>
        <v>0</v>
      </c>
    </row>
    <row r="140" spans="1:31" ht="15" customHeight="1" x14ac:dyDescent="0.25">
      <c r="A140" s="353" t="str">
        <f>IF(ISBLANK('A4'!A140),"",'A4'!A140)</f>
        <v/>
      </c>
      <c r="B140" s="354" t="str">
        <f>IF(ISBLANK('A4'!B140),"",'A4'!B140)</f>
        <v/>
      </c>
      <c r="C140" s="355" t="str">
        <f>IF(ISBLANK('A4'!U140),"",'A4'!U140)</f>
        <v/>
      </c>
      <c r="D140" s="356"/>
      <c r="E140" s="357"/>
      <c r="F140" s="357"/>
      <c r="G140" s="357"/>
      <c r="H140" s="357"/>
      <c r="I140" s="357"/>
      <c r="J140" s="358"/>
      <c r="K140" s="636"/>
      <c r="L140" s="359"/>
      <c r="M140" s="360"/>
      <c r="N140" s="360"/>
      <c r="O140" s="360"/>
      <c r="P140" s="360"/>
      <c r="Q140" s="358"/>
      <c r="R140" s="357"/>
      <c r="S140" s="357"/>
      <c r="T140" s="357"/>
      <c r="U140" s="359"/>
      <c r="W140" s="216">
        <f t="shared" si="9"/>
        <v>0</v>
      </c>
      <c r="X140" s="212">
        <f t="shared" si="10"/>
        <v>0</v>
      </c>
      <c r="Y140" s="212">
        <f t="shared" si="11"/>
        <v>0</v>
      </c>
      <c r="Z140" s="217">
        <f t="shared" si="12"/>
        <v>0</v>
      </c>
      <c r="AB140" s="216">
        <f t="shared" si="13"/>
        <v>0</v>
      </c>
      <c r="AC140" s="212">
        <f t="shared" si="14"/>
        <v>0</v>
      </c>
      <c r="AD140" s="212">
        <f t="shared" si="15"/>
        <v>0</v>
      </c>
      <c r="AE140" s="217">
        <f t="shared" si="16"/>
        <v>0</v>
      </c>
    </row>
    <row r="141" spans="1:31" ht="15" customHeight="1" x14ac:dyDescent="0.25">
      <c r="A141" s="353" t="str">
        <f>IF(ISBLANK('A4'!A141),"",'A4'!A141)</f>
        <v/>
      </c>
      <c r="B141" s="354" t="str">
        <f>IF(ISBLANK('A4'!B141),"",'A4'!B141)</f>
        <v/>
      </c>
      <c r="C141" s="355" t="str">
        <f>IF(ISBLANK('A4'!U141),"",'A4'!U141)</f>
        <v/>
      </c>
      <c r="D141" s="356"/>
      <c r="E141" s="357"/>
      <c r="F141" s="357"/>
      <c r="G141" s="357"/>
      <c r="H141" s="357"/>
      <c r="I141" s="357"/>
      <c r="J141" s="358"/>
      <c r="K141" s="636"/>
      <c r="L141" s="359"/>
      <c r="M141" s="360"/>
      <c r="N141" s="360"/>
      <c r="O141" s="360"/>
      <c r="P141" s="360"/>
      <c r="Q141" s="358"/>
      <c r="R141" s="357"/>
      <c r="S141" s="357"/>
      <c r="T141" s="357"/>
      <c r="U141" s="359"/>
      <c r="W141" s="216">
        <f t="shared" si="9"/>
        <v>0</v>
      </c>
      <c r="X141" s="212">
        <f t="shared" si="10"/>
        <v>0</v>
      </c>
      <c r="Y141" s="212">
        <f t="shared" si="11"/>
        <v>0</v>
      </c>
      <c r="Z141" s="217">
        <f t="shared" si="12"/>
        <v>0</v>
      </c>
      <c r="AB141" s="216">
        <f t="shared" si="13"/>
        <v>0</v>
      </c>
      <c r="AC141" s="212">
        <f t="shared" si="14"/>
        <v>0</v>
      </c>
      <c r="AD141" s="212">
        <f t="shared" si="15"/>
        <v>0</v>
      </c>
      <c r="AE141" s="217">
        <f t="shared" si="16"/>
        <v>0</v>
      </c>
    </row>
    <row r="142" spans="1:31" ht="15" customHeight="1" x14ac:dyDescent="0.25">
      <c r="A142" s="353" t="str">
        <f>IF(ISBLANK('A4'!A142),"",'A4'!A142)</f>
        <v/>
      </c>
      <c r="B142" s="354" t="str">
        <f>IF(ISBLANK('A4'!B142),"",'A4'!B142)</f>
        <v/>
      </c>
      <c r="C142" s="355" t="str">
        <f>IF(ISBLANK('A4'!U142),"",'A4'!U142)</f>
        <v/>
      </c>
      <c r="D142" s="356"/>
      <c r="E142" s="357"/>
      <c r="F142" s="357"/>
      <c r="G142" s="357"/>
      <c r="H142" s="357"/>
      <c r="I142" s="357"/>
      <c r="J142" s="358"/>
      <c r="K142" s="636"/>
      <c r="L142" s="359"/>
      <c r="M142" s="360"/>
      <c r="N142" s="360"/>
      <c r="O142" s="360"/>
      <c r="P142" s="360"/>
      <c r="Q142" s="358"/>
      <c r="R142" s="357"/>
      <c r="S142" s="357"/>
      <c r="T142" s="357"/>
      <c r="U142" s="359"/>
      <c r="W142" s="216">
        <f t="shared" si="9"/>
        <v>0</v>
      </c>
      <c r="X142" s="212">
        <f t="shared" si="10"/>
        <v>0</v>
      </c>
      <c r="Y142" s="212">
        <f t="shared" si="11"/>
        <v>0</v>
      </c>
      <c r="Z142" s="217">
        <f t="shared" si="12"/>
        <v>0</v>
      </c>
      <c r="AB142" s="216">
        <f t="shared" si="13"/>
        <v>0</v>
      </c>
      <c r="AC142" s="212">
        <f t="shared" si="14"/>
        <v>0</v>
      </c>
      <c r="AD142" s="212">
        <f t="shared" si="15"/>
        <v>0</v>
      </c>
      <c r="AE142" s="217">
        <f t="shared" si="16"/>
        <v>0</v>
      </c>
    </row>
    <row r="143" spans="1:31" ht="15" customHeight="1" x14ac:dyDescent="0.25">
      <c r="A143" s="353" t="str">
        <f>IF(ISBLANK('A4'!A143),"",'A4'!A143)</f>
        <v/>
      </c>
      <c r="B143" s="354" t="str">
        <f>IF(ISBLANK('A4'!B143),"",'A4'!B143)</f>
        <v/>
      </c>
      <c r="C143" s="355" t="str">
        <f>IF(ISBLANK('A4'!U143),"",'A4'!U143)</f>
        <v/>
      </c>
      <c r="D143" s="356"/>
      <c r="E143" s="357"/>
      <c r="F143" s="357"/>
      <c r="G143" s="357"/>
      <c r="H143" s="357"/>
      <c r="I143" s="357"/>
      <c r="J143" s="358"/>
      <c r="K143" s="636"/>
      <c r="L143" s="359"/>
      <c r="M143" s="360"/>
      <c r="N143" s="360"/>
      <c r="O143" s="360"/>
      <c r="P143" s="360"/>
      <c r="Q143" s="358"/>
      <c r="R143" s="357"/>
      <c r="S143" s="357"/>
      <c r="T143" s="357"/>
      <c r="U143" s="359"/>
      <c r="W143" s="216">
        <f t="shared" si="9"/>
        <v>0</v>
      </c>
      <c r="X143" s="212">
        <f t="shared" si="10"/>
        <v>0</v>
      </c>
      <c r="Y143" s="212">
        <f t="shared" si="11"/>
        <v>0</v>
      </c>
      <c r="Z143" s="217">
        <f t="shared" si="12"/>
        <v>0</v>
      </c>
      <c r="AB143" s="216">
        <f t="shared" si="13"/>
        <v>0</v>
      </c>
      <c r="AC143" s="212">
        <f t="shared" si="14"/>
        <v>0</v>
      </c>
      <c r="AD143" s="212">
        <f t="shared" si="15"/>
        <v>0</v>
      </c>
      <c r="AE143" s="217">
        <f t="shared" si="16"/>
        <v>0</v>
      </c>
    </row>
    <row r="144" spans="1:31" ht="15" customHeight="1" x14ac:dyDescent="0.25">
      <c r="A144" s="353" t="str">
        <f>IF(ISBLANK('A4'!A144),"",'A4'!A144)</f>
        <v/>
      </c>
      <c r="B144" s="354" t="str">
        <f>IF(ISBLANK('A4'!B144),"",'A4'!B144)</f>
        <v/>
      </c>
      <c r="C144" s="355" t="str">
        <f>IF(ISBLANK('A4'!U144),"",'A4'!U144)</f>
        <v/>
      </c>
      <c r="D144" s="356"/>
      <c r="E144" s="357"/>
      <c r="F144" s="357"/>
      <c r="G144" s="357"/>
      <c r="H144" s="357"/>
      <c r="I144" s="357"/>
      <c r="J144" s="358"/>
      <c r="K144" s="636"/>
      <c r="L144" s="359"/>
      <c r="M144" s="360"/>
      <c r="N144" s="360"/>
      <c r="O144" s="360"/>
      <c r="P144" s="360"/>
      <c r="Q144" s="358"/>
      <c r="R144" s="357"/>
      <c r="S144" s="357"/>
      <c r="T144" s="357"/>
      <c r="U144" s="359"/>
      <c r="W144" s="216">
        <f t="shared" si="9"/>
        <v>0</v>
      </c>
      <c r="X144" s="212">
        <f t="shared" si="10"/>
        <v>0</v>
      </c>
      <c r="Y144" s="212">
        <f t="shared" si="11"/>
        <v>0</v>
      </c>
      <c r="Z144" s="217">
        <f t="shared" si="12"/>
        <v>0</v>
      </c>
      <c r="AB144" s="216">
        <f t="shared" si="13"/>
        <v>0</v>
      </c>
      <c r="AC144" s="212">
        <f t="shared" si="14"/>
        <v>0</v>
      </c>
      <c r="AD144" s="212">
        <f t="shared" si="15"/>
        <v>0</v>
      </c>
      <c r="AE144" s="217">
        <f t="shared" si="16"/>
        <v>0</v>
      </c>
    </row>
    <row r="145" spans="1:31" ht="15" customHeight="1" x14ac:dyDescent="0.25">
      <c r="A145" s="353" t="str">
        <f>IF(ISBLANK('A4'!A145),"",'A4'!A145)</f>
        <v/>
      </c>
      <c r="B145" s="354" t="str">
        <f>IF(ISBLANK('A4'!B145),"",'A4'!B145)</f>
        <v/>
      </c>
      <c r="C145" s="355" t="str">
        <f>IF(ISBLANK('A4'!U145),"",'A4'!U145)</f>
        <v/>
      </c>
      <c r="D145" s="356"/>
      <c r="E145" s="357"/>
      <c r="F145" s="357"/>
      <c r="G145" s="357"/>
      <c r="H145" s="357"/>
      <c r="I145" s="357"/>
      <c r="J145" s="358"/>
      <c r="K145" s="636"/>
      <c r="L145" s="359"/>
      <c r="M145" s="360"/>
      <c r="N145" s="360"/>
      <c r="O145" s="360"/>
      <c r="P145" s="360"/>
      <c r="Q145" s="358"/>
      <c r="R145" s="357"/>
      <c r="S145" s="357"/>
      <c r="T145" s="357"/>
      <c r="U145" s="359"/>
      <c r="W145" s="216">
        <f t="shared" si="9"/>
        <v>0</v>
      </c>
      <c r="X145" s="212">
        <f t="shared" si="10"/>
        <v>0</v>
      </c>
      <c r="Y145" s="212">
        <f t="shared" si="11"/>
        <v>0</v>
      </c>
      <c r="Z145" s="217">
        <f t="shared" si="12"/>
        <v>0</v>
      </c>
      <c r="AB145" s="216">
        <f t="shared" si="13"/>
        <v>0</v>
      </c>
      <c r="AC145" s="212">
        <f t="shared" si="14"/>
        <v>0</v>
      </c>
      <c r="AD145" s="212">
        <f t="shared" si="15"/>
        <v>0</v>
      </c>
      <c r="AE145" s="217">
        <f t="shared" si="16"/>
        <v>0</v>
      </c>
    </row>
    <row r="146" spans="1:31" ht="15" customHeight="1" x14ac:dyDescent="0.25">
      <c r="A146" s="353" t="str">
        <f>IF(ISBLANK('A4'!A146),"",'A4'!A146)</f>
        <v/>
      </c>
      <c r="B146" s="354" t="str">
        <f>IF(ISBLANK('A4'!B146),"",'A4'!B146)</f>
        <v/>
      </c>
      <c r="C146" s="355" t="str">
        <f>IF(ISBLANK('A4'!U146),"",'A4'!U146)</f>
        <v/>
      </c>
      <c r="D146" s="356"/>
      <c r="E146" s="357"/>
      <c r="F146" s="357"/>
      <c r="G146" s="357"/>
      <c r="H146" s="357"/>
      <c r="I146" s="357"/>
      <c r="J146" s="358"/>
      <c r="K146" s="636"/>
      <c r="L146" s="359"/>
      <c r="M146" s="360"/>
      <c r="N146" s="360"/>
      <c r="O146" s="360"/>
      <c r="P146" s="360"/>
      <c r="Q146" s="358"/>
      <c r="R146" s="357"/>
      <c r="S146" s="357"/>
      <c r="T146" s="357"/>
      <c r="U146" s="359"/>
      <c r="W146" s="216">
        <f t="shared" ref="W146:W196" si="17">SUM(D146:I146)</f>
        <v>0</v>
      </c>
      <c r="X146" s="212">
        <f t="shared" ref="X146:X196" si="18">SUM(J146:L146)</f>
        <v>0</v>
      </c>
      <c r="Y146" s="212">
        <f t="shared" ref="Y146:Y196" si="19">SUM(M146:P146)</f>
        <v>0</v>
      </c>
      <c r="Z146" s="217">
        <f t="shared" ref="Z146:Z196" si="20">SUM(Q146:U146)</f>
        <v>0</v>
      </c>
      <c r="AB146" s="216">
        <f t="shared" ref="AB146:AB196" si="21">IF(C146="",W146,C146-W146)</f>
        <v>0</v>
      </c>
      <c r="AC146" s="212">
        <f t="shared" ref="AC146:AC196" si="22">IF(C146="",X146,C146-X146)</f>
        <v>0</v>
      </c>
      <c r="AD146" s="212">
        <f t="shared" ref="AD146:AD196" si="23">IF(C146="",Y146,C146-Y146)</f>
        <v>0</v>
      </c>
      <c r="AE146" s="217">
        <f t="shared" ref="AE146:AE196" si="24">IF(C146="",Z146,C146-Z146)</f>
        <v>0</v>
      </c>
    </row>
    <row r="147" spans="1:31" ht="15" customHeight="1" x14ac:dyDescent="0.25">
      <c r="A147" s="353" t="str">
        <f>IF(ISBLANK('A4'!A147),"",'A4'!A147)</f>
        <v/>
      </c>
      <c r="B147" s="354" t="str">
        <f>IF(ISBLANK('A4'!B147),"",'A4'!B147)</f>
        <v/>
      </c>
      <c r="C147" s="355" t="str">
        <f>IF(ISBLANK('A4'!U147),"",'A4'!U147)</f>
        <v/>
      </c>
      <c r="D147" s="356"/>
      <c r="E147" s="357"/>
      <c r="F147" s="357"/>
      <c r="G147" s="357"/>
      <c r="H147" s="357"/>
      <c r="I147" s="357"/>
      <c r="J147" s="358"/>
      <c r="K147" s="636"/>
      <c r="L147" s="359"/>
      <c r="M147" s="360"/>
      <c r="N147" s="360"/>
      <c r="O147" s="360"/>
      <c r="P147" s="360"/>
      <c r="Q147" s="358"/>
      <c r="R147" s="357"/>
      <c r="S147" s="357"/>
      <c r="T147" s="357"/>
      <c r="U147" s="359"/>
      <c r="W147" s="216">
        <f t="shared" si="17"/>
        <v>0</v>
      </c>
      <c r="X147" s="212">
        <f t="shared" si="18"/>
        <v>0</v>
      </c>
      <c r="Y147" s="212">
        <f t="shared" si="19"/>
        <v>0</v>
      </c>
      <c r="Z147" s="217">
        <f t="shared" si="20"/>
        <v>0</v>
      </c>
      <c r="AB147" s="216">
        <f t="shared" si="21"/>
        <v>0</v>
      </c>
      <c r="AC147" s="212">
        <f t="shared" si="22"/>
        <v>0</v>
      </c>
      <c r="AD147" s="212">
        <f t="shared" si="23"/>
        <v>0</v>
      </c>
      <c r="AE147" s="217">
        <f t="shared" si="24"/>
        <v>0</v>
      </c>
    </row>
    <row r="148" spans="1:31" ht="15" customHeight="1" x14ac:dyDescent="0.25">
      <c r="A148" s="353" t="str">
        <f>IF(ISBLANK('A4'!A148),"",'A4'!A148)</f>
        <v/>
      </c>
      <c r="B148" s="354" t="str">
        <f>IF(ISBLANK('A4'!B148),"",'A4'!B148)</f>
        <v/>
      </c>
      <c r="C148" s="355" t="str">
        <f>IF(ISBLANK('A4'!U148),"",'A4'!U148)</f>
        <v/>
      </c>
      <c r="D148" s="356"/>
      <c r="E148" s="357"/>
      <c r="F148" s="357"/>
      <c r="G148" s="357"/>
      <c r="H148" s="357"/>
      <c r="I148" s="357"/>
      <c r="J148" s="358"/>
      <c r="K148" s="636"/>
      <c r="L148" s="359"/>
      <c r="M148" s="360"/>
      <c r="N148" s="360"/>
      <c r="O148" s="360"/>
      <c r="P148" s="360"/>
      <c r="Q148" s="358"/>
      <c r="R148" s="357"/>
      <c r="S148" s="357"/>
      <c r="T148" s="357"/>
      <c r="U148" s="359"/>
      <c r="W148" s="216">
        <f t="shared" si="17"/>
        <v>0</v>
      </c>
      <c r="X148" s="212">
        <f t="shared" si="18"/>
        <v>0</v>
      </c>
      <c r="Y148" s="212">
        <f t="shared" si="19"/>
        <v>0</v>
      </c>
      <c r="Z148" s="217">
        <f t="shared" si="20"/>
        <v>0</v>
      </c>
      <c r="AB148" s="216">
        <f t="shared" si="21"/>
        <v>0</v>
      </c>
      <c r="AC148" s="212">
        <f t="shared" si="22"/>
        <v>0</v>
      </c>
      <c r="AD148" s="212">
        <f t="shared" si="23"/>
        <v>0</v>
      </c>
      <c r="AE148" s="217">
        <f t="shared" si="24"/>
        <v>0</v>
      </c>
    </row>
    <row r="149" spans="1:31" ht="15" customHeight="1" x14ac:dyDescent="0.25">
      <c r="A149" s="353" t="str">
        <f>IF(ISBLANK('A4'!A149),"",'A4'!A149)</f>
        <v/>
      </c>
      <c r="B149" s="354" t="str">
        <f>IF(ISBLANK('A4'!B149),"",'A4'!B149)</f>
        <v/>
      </c>
      <c r="C149" s="355" t="str">
        <f>IF(ISBLANK('A4'!U149),"",'A4'!U149)</f>
        <v/>
      </c>
      <c r="D149" s="356"/>
      <c r="E149" s="357"/>
      <c r="F149" s="357"/>
      <c r="G149" s="357"/>
      <c r="H149" s="357"/>
      <c r="I149" s="357"/>
      <c r="J149" s="358"/>
      <c r="K149" s="636"/>
      <c r="L149" s="359"/>
      <c r="M149" s="360"/>
      <c r="N149" s="360"/>
      <c r="O149" s="360"/>
      <c r="P149" s="360"/>
      <c r="Q149" s="358"/>
      <c r="R149" s="357"/>
      <c r="S149" s="357"/>
      <c r="T149" s="357"/>
      <c r="U149" s="359"/>
      <c r="W149" s="216">
        <f t="shared" si="17"/>
        <v>0</v>
      </c>
      <c r="X149" s="212">
        <f t="shared" si="18"/>
        <v>0</v>
      </c>
      <c r="Y149" s="212">
        <f t="shared" si="19"/>
        <v>0</v>
      </c>
      <c r="Z149" s="217">
        <f t="shared" si="20"/>
        <v>0</v>
      </c>
      <c r="AB149" s="216">
        <f t="shared" si="21"/>
        <v>0</v>
      </c>
      <c r="AC149" s="212">
        <f t="shared" si="22"/>
        <v>0</v>
      </c>
      <c r="AD149" s="212">
        <f t="shared" si="23"/>
        <v>0</v>
      </c>
      <c r="AE149" s="217">
        <f t="shared" si="24"/>
        <v>0</v>
      </c>
    </row>
    <row r="150" spans="1:31" ht="15" customHeight="1" x14ac:dyDescent="0.25">
      <c r="A150" s="353" t="str">
        <f>IF(ISBLANK('A4'!A150),"",'A4'!A150)</f>
        <v/>
      </c>
      <c r="B150" s="354" t="str">
        <f>IF(ISBLANK('A4'!B150),"",'A4'!B150)</f>
        <v/>
      </c>
      <c r="C150" s="355" t="str">
        <f>IF(ISBLANK('A4'!U150),"",'A4'!U150)</f>
        <v/>
      </c>
      <c r="D150" s="356"/>
      <c r="E150" s="357"/>
      <c r="F150" s="357"/>
      <c r="G150" s="357"/>
      <c r="H150" s="357"/>
      <c r="I150" s="357"/>
      <c r="J150" s="358"/>
      <c r="K150" s="636"/>
      <c r="L150" s="359"/>
      <c r="M150" s="360"/>
      <c r="N150" s="360"/>
      <c r="O150" s="360"/>
      <c r="P150" s="360"/>
      <c r="Q150" s="358"/>
      <c r="R150" s="357"/>
      <c r="S150" s="357"/>
      <c r="T150" s="357"/>
      <c r="U150" s="359"/>
      <c r="W150" s="216">
        <f t="shared" si="17"/>
        <v>0</v>
      </c>
      <c r="X150" s="212">
        <f t="shared" si="18"/>
        <v>0</v>
      </c>
      <c r="Y150" s="212">
        <f t="shared" si="19"/>
        <v>0</v>
      </c>
      <c r="Z150" s="217">
        <f t="shared" si="20"/>
        <v>0</v>
      </c>
      <c r="AB150" s="216">
        <f t="shared" si="21"/>
        <v>0</v>
      </c>
      <c r="AC150" s="212">
        <f t="shared" si="22"/>
        <v>0</v>
      </c>
      <c r="AD150" s="212">
        <f t="shared" si="23"/>
        <v>0</v>
      </c>
      <c r="AE150" s="217">
        <f t="shared" si="24"/>
        <v>0</v>
      </c>
    </row>
    <row r="151" spans="1:31" ht="15" customHeight="1" x14ac:dyDescent="0.25">
      <c r="A151" s="353" t="str">
        <f>IF(ISBLANK('A4'!A151),"",'A4'!A151)</f>
        <v/>
      </c>
      <c r="B151" s="354" t="str">
        <f>IF(ISBLANK('A4'!B151),"",'A4'!B151)</f>
        <v/>
      </c>
      <c r="C151" s="355" t="str">
        <f>IF(ISBLANK('A4'!U151),"",'A4'!U151)</f>
        <v/>
      </c>
      <c r="D151" s="356"/>
      <c r="E151" s="357"/>
      <c r="F151" s="357"/>
      <c r="G151" s="357"/>
      <c r="H151" s="357"/>
      <c r="I151" s="357"/>
      <c r="J151" s="358"/>
      <c r="K151" s="636"/>
      <c r="L151" s="359"/>
      <c r="M151" s="360"/>
      <c r="N151" s="360"/>
      <c r="O151" s="360"/>
      <c r="P151" s="360"/>
      <c r="Q151" s="358"/>
      <c r="R151" s="357"/>
      <c r="S151" s="357"/>
      <c r="T151" s="357"/>
      <c r="U151" s="359"/>
      <c r="W151" s="216">
        <f t="shared" si="17"/>
        <v>0</v>
      </c>
      <c r="X151" s="212">
        <f t="shared" si="18"/>
        <v>0</v>
      </c>
      <c r="Y151" s="212">
        <f t="shared" si="19"/>
        <v>0</v>
      </c>
      <c r="Z151" s="217">
        <f t="shared" si="20"/>
        <v>0</v>
      </c>
      <c r="AB151" s="216">
        <f t="shared" si="21"/>
        <v>0</v>
      </c>
      <c r="AC151" s="212">
        <f t="shared" si="22"/>
        <v>0</v>
      </c>
      <c r="AD151" s="212">
        <f t="shared" si="23"/>
        <v>0</v>
      </c>
      <c r="AE151" s="217">
        <f t="shared" si="24"/>
        <v>0</v>
      </c>
    </row>
    <row r="152" spans="1:31" ht="15" customHeight="1" x14ac:dyDescent="0.25">
      <c r="A152" s="353" t="str">
        <f>IF(ISBLANK('A4'!A152),"",'A4'!A152)</f>
        <v/>
      </c>
      <c r="B152" s="354" t="str">
        <f>IF(ISBLANK('A4'!B152),"",'A4'!B152)</f>
        <v/>
      </c>
      <c r="C152" s="355" t="str">
        <f>IF(ISBLANK('A4'!U152),"",'A4'!U152)</f>
        <v/>
      </c>
      <c r="D152" s="356"/>
      <c r="E152" s="357"/>
      <c r="F152" s="357"/>
      <c r="G152" s="357"/>
      <c r="H152" s="357"/>
      <c r="I152" s="357"/>
      <c r="J152" s="358"/>
      <c r="K152" s="636"/>
      <c r="L152" s="359"/>
      <c r="M152" s="360"/>
      <c r="N152" s="360"/>
      <c r="O152" s="360"/>
      <c r="P152" s="360"/>
      <c r="Q152" s="358"/>
      <c r="R152" s="357"/>
      <c r="S152" s="357"/>
      <c r="T152" s="357"/>
      <c r="U152" s="359"/>
      <c r="W152" s="216">
        <f t="shared" si="17"/>
        <v>0</v>
      </c>
      <c r="X152" s="212">
        <f t="shared" si="18"/>
        <v>0</v>
      </c>
      <c r="Y152" s="212">
        <f t="shared" si="19"/>
        <v>0</v>
      </c>
      <c r="Z152" s="217">
        <f t="shared" si="20"/>
        <v>0</v>
      </c>
      <c r="AB152" s="216">
        <f t="shared" si="21"/>
        <v>0</v>
      </c>
      <c r="AC152" s="212">
        <f t="shared" si="22"/>
        <v>0</v>
      </c>
      <c r="AD152" s="212">
        <f t="shared" si="23"/>
        <v>0</v>
      </c>
      <c r="AE152" s="217">
        <f t="shared" si="24"/>
        <v>0</v>
      </c>
    </row>
    <row r="153" spans="1:31" ht="15" customHeight="1" x14ac:dyDescent="0.25">
      <c r="A153" s="353" t="str">
        <f>IF(ISBLANK('A4'!A153),"",'A4'!A153)</f>
        <v/>
      </c>
      <c r="B153" s="354" t="str">
        <f>IF(ISBLANK('A4'!B153),"",'A4'!B153)</f>
        <v/>
      </c>
      <c r="C153" s="355" t="str">
        <f>IF(ISBLANK('A4'!U153),"",'A4'!U153)</f>
        <v/>
      </c>
      <c r="D153" s="356"/>
      <c r="E153" s="357"/>
      <c r="F153" s="357"/>
      <c r="G153" s="357"/>
      <c r="H153" s="357"/>
      <c r="I153" s="357"/>
      <c r="J153" s="358"/>
      <c r="K153" s="636"/>
      <c r="L153" s="359"/>
      <c r="M153" s="360"/>
      <c r="N153" s="360"/>
      <c r="O153" s="360"/>
      <c r="P153" s="360"/>
      <c r="Q153" s="358"/>
      <c r="R153" s="357"/>
      <c r="S153" s="357"/>
      <c r="T153" s="357"/>
      <c r="U153" s="359"/>
      <c r="W153" s="216">
        <f t="shared" si="17"/>
        <v>0</v>
      </c>
      <c r="X153" s="212">
        <f t="shared" si="18"/>
        <v>0</v>
      </c>
      <c r="Y153" s="212">
        <f t="shared" si="19"/>
        <v>0</v>
      </c>
      <c r="Z153" s="217">
        <f t="shared" si="20"/>
        <v>0</v>
      </c>
      <c r="AB153" s="216">
        <f t="shared" si="21"/>
        <v>0</v>
      </c>
      <c r="AC153" s="212">
        <f t="shared" si="22"/>
        <v>0</v>
      </c>
      <c r="AD153" s="212">
        <f t="shared" si="23"/>
        <v>0</v>
      </c>
      <c r="AE153" s="217">
        <f t="shared" si="24"/>
        <v>0</v>
      </c>
    </row>
    <row r="154" spans="1:31" ht="15" customHeight="1" x14ac:dyDescent="0.25">
      <c r="A154" s="353" t="str">
        <f>IF(ISBLANK('A4'!A154),"",'A4'!A154)</f>
        <v/>
      </c>
      <c r="B154" s="354" t="str">
        <f>IF(ISBLANK('A4'!B154),"",'A4'!B154)</f>
        <v/>
      </c>
      <c r="C154" s="355" t="str">
        <f>IF(ISBLANK('A4'!U154),"",'A4'!U154)</f>
        <v/>
      </c>
      <c r="D154" s="356"/>
      <c r="E154" s="357"/>
      <c r="F154" s="357"/>
      <c r="G154" s="357"/>
      <c r="H154" s="357"/>
      <c r="I154" s="357"/>
      <c r="J154" s="358"/>
      <c r="K154" s="636"/>
      <c r="L154" s="359"/>
      <c r="M154" s="360"/>
      <c r="N154" s="360"/>
      <c r="O154" s="360"/>
      <c r="P154" s="360"/>
      <c r="Q154" s="358"/>
      <c r="R154" s="357"/>
      <c r="S154" s="357"/>
      <c r="T154" s="357"/>
      <c r="U154" s="359"/>
      <c r="W154" s="216">
        <f t="shared" si="17"/>
        <v>0</v>
      </c>
      <c r="X154" s="212">
        <f t="shared" si="18"/>
        <v>0</v>
      </c>
      <c r="Y154" s="212">
        <f t="shared" si="19"/>
        <v>0</v>
      </c>
      <c r="Z154" s="217">
        <f t="shared" si="20"/>
        <v>0</v>
      </c>
      <c r="AB154" s="216">
        <f t="shared" si="21"/>
        <v>0</v>
      </c>
      <c r="AC154" s="212">
        <f t="shared" si="22"/>
        <v>0</v>
      </c>
      <c r="AD154" s="212">
        <f t="shared" si="23"/>
        <v>0</v>
      </c>
      <c r="AE154" s="217">
        <f t="shared" si="24"/>
        <v>0</v>
      </c>
    </row>
    <row r="155" spans="1:31" ht="15" customHeight="1" x14ac:dyDescent="0.25">
      <c r="A155" s="353" t="str">
        <f>IF(ISBLANK('A4'!A155),"",'A4'!A155)</f>
        <v/>
      </c>
      <c r="B155" s="354" t="str">
        <f>IF(ISBLANK('A4'!B155),"",'A4'!B155)</f>
        <v/>
      </c>
      <c r="C155" s="355" t="str">
        <f>IF(ISBLANK('A4'!U155),"",'A4'!U155)</f>
        <v/>
      </c>
      <c r="D155" s="356"/>
      <c r="E155" s="357"/>
      <c r="F155" s="357"/>
      <c r="G155" s="357"/>
      <c r="H155" s="357"/>
      <c r="I155" s="357"/>
      <c r="J155" s="358"/>
      <c r="K155" s="636"/>
      <c r="L155" s="359"/>
      <c r="M155" s="360"/>
      <c r="N155" s="360"/>
      <c r="O155" s="360"/>
      <c r="P155" s="360"/>
      <c r="Q155" s="358"/>
      <c r="R155" s="357"/>
      <c r="S155" s="357"/>
      <c r="T155" s="357"/>
      <c r="U155" s="359"/>
      <c r="W155" s="216">
        <f t="shared" si="17"/>
        <v>0</v>
      </c>
      <c r="X155" s="212">
        <f t="shared" si="18"/>
        <v>0</v>
      </c>
      <c r="Y155" s="212">
        <f t="shared" si="19"/>
        <v>0</v>
      </c>
      <c r="Z155" s="217">
        <f t="shared" si="20"/>
        <v>0</v>
      </c>
      <c r="AB155" s="216">
        <f t="shared" si="21"/>
        <v>0</v>
      </c>
      <c r="AC155" s="212">
        <f t="shared" si="22"/>
        <v>0</v>
      </c>
      <c r="AD155" s="212">
        <f t="shared" si="23"/>
        <v>0</v>
      </c>
      <c r="AE155" s="217">
        <f t="shared" si="24"/>
        <v>0</v>
      </c>
    </row>
    <row r="156" spans="1:31" ht="15" customHeight="1" x14ac:dyDescent="0.25">
      <c r="A156" s="353" t="str">
        <f>IF(ISBLANK('A4'!A156),"",'A4'!A156)</f>
        <v/>
      </c>
      <c r="B156" s="354" t="str">
        <f>IF(ISBLANK('A4'!B156),"",'A4'!B156)</f>
        <v/>
      </c>
      <c r="C156" s="355" t="str">
        <f>IF(ISBLANK('A4'!U156),"",'A4'!U156)</f>
        <v/>
      </c>
      <c r="D156" s="356"/>
      <c r="E156" s="357"/>
      <c r="F156" s="357"/>
      <c r="G156" s="357"/>
      <c r="H156" s="357"/>
      <c r="I156" s="357"/>
      <c r="J156" s="358"/>
      <c r="K156" s="636"/>
      <c r="L156" s="359"/>
      <c r="M156" s="360"/>
      <c r="N156" s="360"/>
      <c r="O156" s="360"/>
      <c r="P156" s="360"/>
      <c r="Q156" s="358"/>
      <c r="R156" s="357"/>
      <c r="S156" s="357"/>
      <c r="T156" s="357"/>
      <c r="U156" s="359"/>
      <c r="W156" s="216">
        <f t="shared" si="17"/>
        <v>0</v>
      </c>
      <c r="X156" s="212">
        <f t="shared" si="18"/>
        <v>0</v>
      </c>
      <c r="Y156" s="212">
        <f t="shared" si="19"/>
        <v>0</v>
      </c>
      <c r="Z156" s="217">
        <f t="shared" si="20"/>
        <v>0</v>
      </c>
      <c r="AB156" s="216">
        <f t="shared" si="21"/>
        <v>0</v>
      </c>
      <c r="AC156" s="212">
        <f t="shared" si="22"/>
        <v>0</v>
      </c>
      <c r="AD156" s="212">
        <f t="shared" si="23"/>
        <v>0</v>
      </c>
      <c r="AE156" s="217">
        <f t="shared" si="24"/>
        <v>0</v>
      </c>
    </row>
    <row r="157" spans="1:31" ht="15" customHeight="1" x14ac:dyDescent="0.25">
      <c r="A157" s="353" t="str">
        <f>IF(ISBLANK('A4'!A157),"",'A4'!A157)</f>
        <v/>
      </c>
      <c r="B157" s="354" t="str">
        <f>IF(ISBLANK('A4'!B157),"",'A4'!B157)</f>
        <v/>
      </c>
      <c r="C157" s="355" t="str">
        <f>IF(ISBLANK('A4'!U157),"",'A4'!U157)</f>
        <v/>
      </c>
      <c r="D157" s="356"/>
      <c r="E157" s="357"/>
      <c r="F157" s="357"/>
      <c r="G157" s="357"/>
      <c r="H157" s="357"/>
      <c r="I157" s="357"/>
      <c r="J157" s="358"/>
      <c r="K157" s="636"/>
      <c r="L157" s="359"/>
      <c r="M157" s="360"/>
      <c r="N157" s="360"/>
      <c r="O157" s="360"/>
      <c r="P157" s="360"/>
      <c r="Q157" s="358"/>
      <c r="R157" s="357"/>
      <c r="S157" s="357"/>
      <c r="T157" s="357"/>
      <c r="U157" s="359"/>
      <c r="W157" s="216">
        <f t="shared" si="17"/>
        <v>0</v>
      </c>
      <c r="X157" s="212">
        <f t="shared" si="18"/>
        <v>0</v>
      </c>
      <c r="Y157" s="212">
        <f t="shared" si="19"/>
        <v>0</v>
      </c>
      <c r="Z157" s="217">
        <f t="shared" si="20"/>
        <v>0</v>
      </c>
      <c r="AB157" s="216">
        <f t="shared" si="21"/>
        <v>0</v>
      </c>
      <c r="AC157" s="212">
        <f t="shared" si="22"/>
        <v>0</v>
      </c>
      <c r="AD157" s="212">
        <f t="shared" si="23"/>
        <v>0</v>
      </c>
      <c r="AE157" s="217">
        <f t="shared" si="24"/>
        <v>0</v>
      </c>
    </row>
    <row r="158" spans="1:31" ht="15" customHeight="1" x14ac:dyDescent="0.25">
      <c r="A158" s="353" t="str">
        <f>IF(ISBLANK('A4'!A158),"",'A4'!A158)</f>
        <v/>
      </c>
      <c r="B158" s="354" t="str">
        <f>IF(ISBLANK('A4'!B158),"",'A4'!B158)</f>
        <v/>
      </c>
      <c r="C158" s="355" t="str">
        <f>IF(ISBLANK('A4'!U158),"",'A4'!U158)</f>
        <v/>
      </c>
      <c r="D158" s="356"/>
      <c r="E158" s="357"/>
      <c r="F158" s="357"/>
      <c r="G158" s="357"/>
      <c r="H158" s="357"/>
      <c r="I158" s="357"/>
      <c r="J158" s="358"/>
      <c r="K158" s="636"/>
      <c r="L158" s="359"/>
      <c r="M158" s="360"/>
      <c r="N158" s="360"/>
      <c r="O158" s="360"/>
      <c r="P158" s="360"/>
      <c r="Q158" s="358"/>
      <c r="R158" s="357"/>
      <c r="S158" s="357"/>
      <c r="T158" s="357"/>
      <c r="U158" s="359"/>
      <c r="W158" s="216">
        <f t="shared" si="17"/>
        <v>0</v>
      </c>
      <c r="X158" s="212">
        <f t="shared" si="18"/>
        <v>0</v>
      </c>
      <c r="Y158" s="212">
        <f t="shared" si="19"/>
        <v>0</v>
      </c>
      <c r="Z158" s="217">
        <f t="shared" si="20"/>
        <v>0</v>
      </c>
      <c r="AB158" s="216">
        <f t="shared" si="21"/>
        <v>0</v>
      </c>
      <c r="AC158" s="212">
        <f t="shared" si="22"/>
        <v>0</v>
      </c>
      <c r="AD158" s="212">
        <f t="shared" si="23"/>
        <v>0</v>
      </c>
      <c r="AE158" s="217">
        <f t="shared" si="24"/>
        <v>0</v>
      </c>
    </row>
    <row r="159" spans="1:31" ht="15" customHeight="1" x14ac:dyDescent="0.25">
      <c r="A159" s="353" t="str">
        <f>IF(ISBLANK('A4'!A159),"",'A4'!A159)</f>
        <v/>
      </c>
      <c r="B159" s="354" t="str">
        <f>IF(ISBLANK('A4'!B159),"",'A4'!B159)</f>
        <v/>
      </c>
      <c r="C159" s="355" t="str">
        <f>IF(ISBLANK('A4'!U159),"",'A4'!U159)</f>
        <v/>
      </c>
      <c r="D159" s="356"/>
      <c r="E159" s="357"/>
      <c r="F159" s="357"/>
      <c r="G159" s="357"/>
      <c r="H159" s="357"/>
      <c r="I159" s="357"/>
      <c r="J159" s="358"/>
      <c r="K159" s="636"/>
      <c r="L159" s="359"/>
      <c r="M159" s="360"/>
      <c r="N159" s="360"/>
      <c r="O159" s="360"/>
      <c r="P159" s="360"/>
      <c r="Q159" s="358"/>
      <c r="R159" s="357"/>
      <c r="S159" s="357"/>
      <c r="T159" s="357"/>
      <c r="U159" s="359"/>
      <c r="W159" s="216">
        <f t="shared" si="17"/>
        <v>0</v>
      </c>
      <c r="X159" s="212">
        <f t="shared" si="18"/>
        <v>0</v>
      </c>
      <c r="Y159" s="212">
        <f t="shared" si="19"/>
        <v>0</v>
      </c>
      <c r="Z159" s="217">
        <f t="shared" si="20"/>
        <v>0</v>
      </c>
      <c r="AB159" s="216">
        <f t="shared" si="21"/>
        <v>0</v>
      </c>
      <c r="AC159" s="212">
        <f t="shared" si="22"/>
        <v>0</v>
      </c>
      <c r="AD159" s="212">
        <f t="shared" si="23"/>
        <v>0</v>
      </c>
      <c r="AE159" s="217">
        <f t="shared" si="24"/>
        <v>0</v>
      </c>
    </row>
    <row r="160" spans="1:31" ht="15" customHeight="1" x14ac:dyDescent="0.25">
      <c r="A160" s="353" t="str">
        <f>IF(ISBLANK('A4'!A160),"",'A4'!A160)</f>
        <v/>
      </c>
      <c r="B160" s="354" t="str">
        <f>IF(ISBLANK('A4'!B160),"",'A4'!B160)</f>
        <v/>
      </c>
      <c r="C160" s="355" t="str">
        <f>IF(ISBLANK('A4'!U160),"",'A4'!U160)</f>
        <v/>
      </c>
      <c r="D160" s="356"/>
      <c r="E160" s="357"/>
      <c r="F160" s="357"/>
      <c r="G160" s="357"/>
      <c r="H160" s="357"/>
      <c r="I160" s="357"/>
      <c r="J160" s="358"/>
      <c r="K160" s="636"/>
      <c r="L160" s="359"/>
      <c r="M160" s="360"/>
      <c r="N160" s="360"/>
      <c r="O160" s="360"/>
      <c r="P160" s="360"/>
      <c r="Q160" s="358"/>
      <c r="R160" s="357"/>
      <c r="S160" s="357"/>
      <c r="T160" s="357"/>
      <c r="U160" s="359"/>
      <c r="W160" s="216">
        <f t="shared" si="17"/>
        <v>0</v>
      </c>
      <c r="X160" s="212">
        <f t="shared" si="18"/>
        <v>0</v>
      </c>
      <c r="Y160" s="212">
        <f t="shared" si="19"/>
        <v>0</v>
      </c>
      <c r="Z160" s="217">
        <f t="shared" si="20"/>
        <v>0</v>
      </c>
      <c r="AB160" s="216">
        <f t="shared" si="21"/>
        <v>0</v>
      </c>
      <c r="AC160" s="212">
        <f t="shared" si="22"/>
        <v>0</v>
      </c>
      <c r="AD160" s="212">
        <f t="shared" si="23"/>
        <v>0</v>
      </c>
      <c r="AE160" s="217">
        <f t="shared" si="24"/>
        <v>0</v>
      </c>
    </row>
    <row r="161" spans="1:31" ht="15" customHeight="1" x14ac:dyDescent="0.25">
      <c r="A161" s="353" t="str">
        <f>IF(ISBLANK('A4'!A161),"",'A4'!A161)</f>
        <v/>
      </c>
      <c r="B161" s="354" t="str">
        <f>IF(ISBLANK('A4'!B161),"",'A4'!B161)</f>
        <v/>
      </c>
      <c r="C161" s="355" t="str">
        <f>IF(ISBLANK('A4'!U161),"",'A4'!U161)</f>
        <v/>
      </c>
      <c r="D161" s="356"/>
      <c r="E161" s="357"/>
      <c r="F161" s="357"/>
      <c r="G161" s="357"/>
      <c r="H161" s="357"/>
      <c r="I161" s="357"/>
      <c r="J161" s="358"/>
      <c r="K161" s="636"/>
      <c r="L161" s="359"/>
      <c r="M161" s="360"/>
      <c r="N161" s="360"/>
      <c r="O161" s="360"/>
      <c r="P161" s="360"/>
      <c r="Q161" s="358"/>
      <c r="R161" s="357"/>
      <c r="S161" s="357"/>
      <c r="T161" s="357"/>
      <c r="U161" s="359"/>
      <c r="W161" s="216">
        <f t="shared" si="17"/>
        <v>0</v>
      </c>
      <c r="X161" s="212">
        <f t="shared" si="18"/>
        <v>0</v>
      </c>
      <c r="Y161" s="212">
        <f t="shared" si="19"/>
        <v>0</v>
      </c>
      <c r="Z161" s="217">
        <f t="shared" si="20"/>
        <v>0</v>
      </c>
      <c r="AB161" s="216">
        <f t="shared" si="21"/>
        <v>0</v>
      </c>
      <c r="AC161" s="212">
        <f t="shared" si="22"/>
        <v>0</v>
      </c>
      <c r="AD161" s="212">
        <f t="shared" si="23"/>
        <v>0</v>
      </c>
      <c r="AE161" s="217">
        <f t="shared" si="24"/>
        <v>0</v>
      </c>
    </row>
    <row r="162" spans="1:31" ht="15" customHeight="1" x14ac:dyDescent="0.25">
      <c r="A162" s="353" t="str">
        <f>IF(ISBLANK('A4'!A162),"",'A4'!A162)</f>
        <v/>
      </c>
      <c r="B162" s="354" t="str">
        <f>IF(ISBLANK('A4'!B162),"",'A4'!B162)</f>
        <v/>
      </c>
      <c r="C162" s="355" t="str">
        <f>IF(ISBLANK('A4'!U162),"",'A4'!U162)</f>
        <v/>
      </c>
      <c r="D162" s="356"/>
      <c r="E162" s="357"/>
      <c r="F162" s="357"/>
      <c r="G162" s="357"/>
      <c r="H162" s="357"/>
      <c r="I162" s="357"/>
      <c r="J162" s="358"/>
      <c r="K162" s="636"/>
      <c r="L162" s="359"/>
      <c r="M162" s="360"/>
      <c r="N162" s="360"/>
      <c r="O162" s="360"/>
      <c r="P162" s="360"/>
      <c r="Q162" s="358"/>
      <c r="R162" s="357"/>
      <c r="S162" s="357"/>
      <c r="T162" s="357"/>
      <c r="U162" s="359"/>
      <c r="W162" s="216">
        <f t="shared" si="17"/>
        <v>0</v>
      </c>
      <c r="X162" s="212">
        <f t="shared" si="18"/>
        <v>0</v>
      </c>
      <c r="Y162" s="212">
        <f t="shared" si="19"/>
        <v>0</v>
      </c>
      <c r="Z162" s="217">
        <f t="shared" si="20"/>
        <v>0</v>
      </c>
      <c r="AB162" s="216">
        <f t="shared" si="21"/>
        <v>0</v>
      </c>
      <c r="AC162" s="212">
        <f t="shared" si="22"/>
        <v>0</v>
      </c>
      <c r="AD162" s="212">
        <f t="shared" si="23"/>
        <v>0</v>
      </c>
      <c r="AE162" s="217">
        <f t="shared" si="24"/>
        <v>0</v>
      </c>
    </row>
    <row r="163" spans="1:31" ht="15" customHeight="1" x14ac:dyDescent="0.25">
      <c r="A163" s="353" t="str">
        <f>IF(ISBLANK('A4'!A163),"",'A4'!A163)</f>
        <v/>
      </c>
      <c r="B163" s="354" t="str">
        <f>IF(ISBLANK('A4'!B163),"",'A4'!B163)</f>
        <v/>
      </c>
      <c r="C163" s="355" t="str">
        <f>IF(ISBLANK('A4'!U163),"",'A4'!U163)</f>
        <v/>
      </c>
      <c r="D163" s="356"/>
      <c r="E163" s="357"/>
      <c r="F163" s="357"/>
      <c r="G163" s="357"/>
      <c r="H163" s="357"/>
      <c r="I163" s="357"/>
      <c r="J163" s="358"/>
      <c r="K163" s="636"/>
      <c r="L163" s="359"/>
      <c r="M163" s="360"/>
      <c r="N163" s="360"/>
      <c r="O163" s="360"/>
      <c r="P163" s="360"/>
      <c r="Q163" s="358"/>
      <c r="R163" s="357"/>
      <c r="S163" s="357"/>
      <c r="T163" s="357"/>
      <c r="U163" s="359"/>
      <c r="W163" s="216">
        <f t="shared" si="17"/>
        <v>0</v>
      </c>
      <c r="X163" s="212">
        <f t="shared" si="18"/>
        <v>0</v>
      </c>
      <c r="Y163" s="212">
        <f t="shared" si="19"/>
        <v>0</v>
      </c>
      <c r="Z163" s="217">
        <f t="shared" si="20"/>
        <v>0</v>
      </c>
      <c r="AB163" s="216">
        <f t="shared" si="21"/>
        <v>0</v>
      </c>
      <c r="AC163" s="212">
        <f t="shared" si="22"/>
        <v>0</v>
      </c>
      <c r="AD163" s="212">
        <f t="shared" si="23"/>
        <v>0</v>
      </c>
      <c r="AE163" s="217">
        <f t="shared" si="24"/>
        <v>0</v>
      </c>
    </row>
    <row r="164" spans="1:31" ht="15" customHeight="1" x14ac:dyDescent="0.25">
      <c r="A164" s="353" t="str">
        <f>IF(ISBLANK('A4'!A164),"",'A4'!A164)</f>
        <v/>
      </c>
      <c r="B164" s="354" t="str">
        <f>IF(ISBLANK('A4'!B164),"",'A4'!B164)</f>
        <v/>
      </c>
      <c r="C164" s="355" t="str">
        <f>IF(ISBLANK('A4'!U164),"",'A4'!U164)</f>
        <v/>
      </c>
      <c r="D164" s="356"/>
      <c r="E164" s="357"/>
      <c r="F164" s="357"/>
      <c r="G164" s="357"/>
      <c r="H164" s="357"/>
      <c r="I164" s="357"/>
      <c r="J164" s="358"/>
      <c r="K164" s="636"/>
      <c r="L164" s="359"/>
      <c r="M164" s="360"/>
      <c r="N164" s="360"/>
      <c r="O164" s="360"/>
      <c r="P164" s="360"/>
      <c r="Q164" s="358"/>
      <c r="R164" s="357"/>
      <c r="S164" s="357"/>
      <c r="T164" s="357"/>
      <c r="U164" s="359"/>
      <c r="W164" s="216">
        <f t="shared" si="17"/>
        <v>0</v>
      </c>
      <c r="X164" s="212">
        <f t="shared" si="18"/>
        <v>0</v>
      </c>
      <c r="Y164" s="212">
        <f t="shared" si="19"/>
        <v>0</v>
      </c>
      <c r="Z164" s="217">
        <f t="shared" si="20"/>
        <v>0</v>
      </c>
      <c r="AB164" s="216">
        <f t="shared" si="21"/>
        <v>0</v>
      </c>
      <c r="AC164" s="212">
        <f t="shared" si="22"/>
        <v>0</v>
      </c>
      <c r="AD164" s="212">
        <f t="shared" si="23"/>
        <v>0</v>
      </c>
      <c r="AE164" s="217">
        <f t="shared" si="24"/>
        <v>0</v>
      </c>
    </row>
    <row r="165" spans="1:31" ht="15" customHeight="1" x14ac:dyDescent="0.25">
      <c r="A165" s="353" t="str">
        <f>IF(ISBLANK('A4'!A165),"",'A4'!A165)</f>
        <v/>
      </c>
      <c r="B165" s="354" t="str">
        <f>IF(ISBLANK('A4'!B165),"",'A4'!B165)</f>
        <v/>
      </c>
      <c r="C165" s="355" t="str">
        <f>IF(ISBLANK('A4'!U165),"",'A4'!U165)</f>
        <v/>
      </c>
      <c r="D165" s="356"/>
      <c r="E165" s="357"/>
      <c r="F165" s="357"/>
      <c r="G165" s="357"/>
      <c r="H165" s="357"/>
      <c r="I165" s="357"/>
      <c r="J165" s="358"/>
      <c r="K165" s="636"/>
      <c r="L165" s="359"/>
      <c r="M165" s="360"/>
      <c r="N165" s="360"/>
      <c r="O165" s="360"/>
      <c r="P165" s="360"/>
      <c r="Q165" s="358"/>
      <c r="R165" s="357"/>
      <c r="S165" s="357"/>
      <c r="T165" s="357"/>
      <c r="U165" s="359"/>
      <c r="W165" s="216">
        <f t="shared" si="17"/>
        <v>0</v>
      </c>
      <c r="X165" s="212">
        <f t="shared" si="18"/>
        <v>0</v>
      </c>
      <c r="Y165" s="212">
        <f t="shared" si="19"/>
        <v>0</v>
      </c>
      <c r="Z165" s="217">
        <f t="shared" si="20"/>
        <v>0</v>
      </c>
      <c r="AB165" s="216">
        <f t="shared" si="21"/>
        <v>0</v>
      </c>
      <c r="AC165" s="212">
        <f t="shared" si="22"/>
        <v>0</v>
      </c>
      <c r="AD165" s="212">
        <f t="shared" si="23"/>
        <v>0</v>
      </c>
      <c r="AE165" s="217">
        <f t="shared" si="24"/>
        <v>0</v>
      </c>
    </row>
    <row r="166" spans="1:31" ht="15" customHeight="1" x14ac:dyDescent="0.25">
      <c r="A166" s="353" t="str">
        <f>IF(ISBLANK('A4'!A166),"",'A4'!A166)</f>
        <v/>
      </c>
      <c r="B166" s="354" t="str">
        <f>IF(ISBLANK('A4'!B166),"",'A4'!B166)</f>
        <v/>
      </c>
      <c r="C166" s="355" t="str">
        <f>IF(ISBLANK('A4'!U166),"",'A4'!U166)</f>
        <v/>
      </c>
      <c r="D166" s="356"/>
      <c r="E166" s="357"/>
      <c r="F166" s="357"/>
      <c r="G166" s="357"/>
      <c r="H166" s="357"/>
      <c r="I166" s="357"/>
      <c r="J166" s="358"/>
      <c r="K166" s="636"/>
      <c r="L166" s="359"/>
      <c r="M166" s="360"/>
      <c r="N166" s="360"/>
      <c r="O166" s="360"/>
      <c r="P166" s="360"/>
      <c r="Q166" s="358"/>
      <c r="R166" s="357"/>
      <c r="S166" s="357"/>
      <c r="T166" s="357"/>
      <c r="U166" s="359"/>
      <c r="W166" s="216">
        <f t="shared" si="17"/>
        <v>0</v>
      </c>
      <c r="X166" s="212">
        <f t="shared" si="18"/>
        <v>0</v>
      </c>
      <c r="Y166" s="212">
        <f t="shared" si="19"/>
        <v>0</v>
      </c>
      <c r="Z166" s="217">
        <f t="shared" si="20"/>
        <v>0</v>
      </c>
      <c r="AB166" s="216">
        <f t="shared" si="21"/>
        <v>0</v>
      </c>
      <c r="AC166" s="212">
        <f t="shared" si="22"/>
        <v>0</v>
      </c>
      <c r="AD166" s="212">
        <f t="shared" si="23"/>
        <v>0</v>
      </c>
      <c r="AE166" s="217">
        <f t="shared" si="24"/>
        <v>0</v>
      </c>
    </row>
    <row r="167" spans="1:31" ht="15" customHeight="1" x14ac:dyDescent="0.25">
      <c r="A167" s="353" t="str">
        <f>IF(ISBLANK('A4'!A167),"",'A4'!A167)</f>
        <v/>
      </c>
      <c r="B167" s="354" t="str">
        <f>IF(ISBLANK('A4'!B167),"",'A4'!B167)</f>
        <v/>
      </c>
      <c r="C167" s="355" t="str">
        <f>IF(ISBLANK('A4'!U167),"",'A4'!U167)</f>
        <v/>
      </c>
      <c r="D167" s="356"/>
      <c r="E167" s="357"/>
      <c r="F167" s="357"/>
      <c r="G167" s="357"/>
      <c r="H167" s="357"/>
      <c r="I167" s="357"/>
      <c r="J167" s="358"/>
      <c r="K167" s="636"/>
      <c r="L167" s="359"/>
      <c r="M167" s="360"/>
      <c r="N167" s="360"/>
      <c r="O167" s="360"/>
      <c r="P167" s="360"/>
      <c r="Q167" s="358"/>
      <c r="R167" s="357"/>
      <c r="S167" s="357"/>
      <c r="T167" s="357"/>
      <c r="U167" s="359"/>
      <c r="W167" s="216">
        <f t="shared" si="17"/>
        <v>0</v>
      </c>
      <c r="X167" s="212">
        <f t="shared" si="18"/>
        <v>0</v>
      </c>
      <c r="Y167" s="212">
        <f t="shared" si="19"/>
        <v>0</v>
      </c>
      <c r="Z167" s="217">
        <f t="shared" si="20"/>
        <v>0</v>
      </c>
      <c r="AB167" s="216">
        <f t="shared" si="21"/>
        <v>0</v>
      </c>
      <c r="AC167" s="212">
        <f t="shared" si="22"/>
        <v>0</v>
      </c>
      <c r="AD167" s="212">
        <f t="shared" si="23"/>
        <v>0</v>
      </c>
      <c r="AE167" s="217">
        <f t="shared" si="24"/>
        <v>0</v>
      </c>
    </row>
    <row r="168" spans="1:31" ht="15" customHeight="1" x14ac:dyDescent="0.25">
      <c r="A168" s="353" t="str">
        <f>IF(ISBLANK('A4'!A168),"",'A4'!A168)</f>
        <v/>
      </c>
      <c r="B168" s="354" t="str">
        <f>IF(ISBLANK('A4'!B168),"",'A4'!B168)</f>
        <v/>
      </c>
      <c r="C168" s="355" t="str">
        <f>IF(ISBLANK('A4'!U168),"",'A4'!U168)</f>
        <v/>
      </c>
      <c r="D168" s="356"/>
      <c r="E168" s="357"/>
      <c r="F168" s="357"/>
      <c r="G168" s="357"/>
      <c r="H168" s="357"/>
      <c r="I168" s="357"/>
      <c r="J168" s="358"/>
      <c r="K168" s="636"/>
      <c r="L168" s="359"/>
      <c r="M168" s="360"/>
      <c r="N168" s="360"/>
      <c r="O168" s="360"/>
      <c r="P168" s="360"/>
      <c r="Q168" s="358"/>
      <c r="R168" s="357"/>
      <c r="S168" s="357"/>
      <c r="T168" s="357"/>
      <c r="U168" s="359"/>
      <c r="W168" s="216">
        <f t="shared" si="17"/>
        <v>0</v>
      </c>
      <c r="X168" s="212">
        <f t="shared" si="18"/>
        <v>0</v>
      </c>
      <c r="Y168" s="212">
        <f t="shared" si="19"/>
        <v>0</v>
      </c>
      <c r="Z168" s="217">
        <f t="shared" si="20"/>
        <v>0</v>
      </c>
      <c r="AB168" s="216">
        <f t="shared" si="21"/>
        <v>0</v>
      </c>
      <c r="AC168" s="212">
        <f t="shared" si="22"/>
        <v>0</v>
      </c>
      <c r="AD168" s="212">
        <f t="shared" si="23"/>
        <v>0</v>
      </c>
      <c r="AE168" s="217">
        <f t="shared" si="24"/>
        <v>0</v>
      </c>
    </row>
    <row r="169" spans="1:31" ht="15" customHeight="1" x14ac:dyDescent="0.25">
      <c r="A169" s="353" t="str">
        <f>IF(ISBLANK('A4'!A169),"",'A4'!A169)</f>
        <v/>
      </c>
      <c r="B169" s="354" t="str">
        <f>IF(ISBLANK('A4'!B169),"",'A4'!B169)</f>
        <v/>
      </c>
      <c r="C169" s="355" t="str">
        <f>IF(ISBLANK('A4'!U169),"",'A4'!U169)</f>
        <v/>
      </c>
      <c r="D169" s="356"/>
      <c r="E169" s="357"/>
      <c r="F169" s="357"/>
      <c r="G169" s="357"/>
      <c r="H169" s="357"/>
      <c r="I169" s="357"/>
      <c r="J169" s="358"/>
      <c r="K169" s="636"/>
      <c r="L169" s="359"/>
      <c r="M169" s="360"/>
      <c r="N169" s="360"/>
      <c r="O169" s="360"/>
      <c r="P169" s="360"/>
      <c r="Q169" s="358"/>
      <c r="R169" s="357"/>
      <c r="S169" s="357"/>
      <c r="T169" s="357"/>
      <c r="U169" s="359"/>
      <c r="W169" s="216">
        <f t="shared" si="17"/>
        <v>0</v>
      </c>
      <c r="X169" s="212">
        <f t="shared" si="18"/>
        <v>0</v>
      </c>
      <c r="Y169" s="212">
        <f t="shared" si="19"/>
        <v>0</v>
      </c>
      <c r="Z169" s="217">
        <f t="shared" si="20"/>
        <v>0</v>
      </c>
      <c r="AB169" s="216">
        <f t="shared" si="21"/>
        <v>0</v>
      </c>
      <c r="AC169" s="212">
        <f t="shared" si="22"/>
        <v>0</v>
      </c>
      <c r="AD169" s="212">
        <f t="shared" si="23"/>
        <v>0</v>
      </c>
      <c r="AE169" s="217">
        <f t="shared" si="24"/>
        <v>0</v>
      </c>
    </row>
    <row r="170" spans="1:31" ht="15" customHeight="1" x14ac:dyDescent="0.25">
      <c r="A170" s="353" t="str">
        <f>IF(ISBLANK('A4'!A170),"",'A4'!A170)</f>
        <v/>
      </c>
      <c r="B170" s="354" t="str">
        <f>IF(ISBLANK('A4'!B170),"",'A4'!B170)</f>
        <v/>
      </c>
      <c r="C170" s="355" t="str">
        <f>IF(ISBLANK('A4'!U170),"",'A4'!U170)</f>
        <v/>
      </c>
      <c r="D170" s="356"/>
      <c r="E170" s="357"/>
      <c r="F170" s="357"/>
      <c r="G170" s="357"/>
      <c r="H170" s="357"/>
      <c r="I170" s="357"/>
      <c r="J170" s="358"/>
      <c r="K170" s="636"/>
      <c r="L170" s="359"/>
      <c r="M170" s="360"/>
      <c r="N170" s="360"/>
      <c r="O170" s="360"/>
      <c r="P170" s="360"/>
      <c r="Q170" s="358"/>
      <c r="R170" s="357"/>
      <c r="S170" s="357"/>
      <c r="T170" s="357"/>
      <c r="U170" s="359"/>
      <c r="W170" s="216">
        <f t="shared" si="17"/>
        <v>0</v>
      </c>
      <c r="X170" s="212">
        <f t="shared" si="18"/>
        <v>0</v>
      </c>
      <c r="Y170" s="212">
        <f t="shared" si="19"/>
        <v>0</v>
      </c>
      <c r="Z170" s="217">
        <f t="shared" si="20"/>
        <v>0</v>
      </c>
      <c r="AB170" s="216">
        <f t="shared" si="21"/>
        <v>0</v>
      </c>
      <c r="AC170" s="212">
        <f t="shared" si="22"/>
        <v>0</v>
      </c>
      <c r="AD170" s="212">
        <f t="shared" si="23"/>
        <v>0</v>
      </c>
      <c r="AE170" s="217">
        <f t="shared" si="24"/>
        <v>0</v>
      </c>
    </row>
    <row r="171" spans="1:31" ht="15" customHeight="1" x14ac:dyDescent="0.25">
      <c r="A171" s="353" t="str">
        <f>IF(ISBLANK('A4'!A171),"",'A4'!A171)</f>
        <v/>
      </c>
      <c r="B171" s="354" t="str">
        <f>IF(ISBLANK('A4'!B171),"",'A4'!B171)</f>
        <v/>
      </c>
      <c r="C171" s="355" t="str">
        <f>IF(ISBLANK('A4'!U171),"",'A4'!U171)</f>
        <v/>
      </c>
      <c r="D171" s="356"/>
      <c r="E171" s="357"/>
      <c r="F171" s="357"/>
      <c r="G171" s="357"/>
      <c r="H171" s="357"/>
      <c r="I171" s="357"/>
      <c r="J171" s="358"/>
      <c r="K171" s="636"/>
      <c r="L171" s="359"/>
      <c r="M171" s="360"/>
      <c r="N171" s="360"/>
      <c r="O171" s="360"/>
      <c r="P171" s="360"/>
      <c r="Q171" s="358"/>
      <c r="R171" s="357"/>
      <c r="S171" s="357"/>
      <c r="T171" s="357"/>
      <c r="U171" s="359"/>
      <c r="W171" s="216">
        <f t="shared" si="17"/>
        <v>0</v>
      </c>
      <c r="X171" s="212">
        <f t="shared" si="18"/>
        <v>0</v>
      </c>
      <c r="Y171" s="212">
        <f t="shared" si="19"/>
        <v>0</v>
      </c>
      <c r="Z171" s="217">
        <f t="shared" si="20"/>
        <v>0</v>
      </c>
      <c r="AB171" s="216">
        <f t="shared" si="21"/>
        <v>0</v>
      </c>
      <c r="AC171" s="212">
        <f t="shared" si="22"/>
        <v>0</v>
      </c>
      <c r="AD171" s="212">
        <f t="shared" si="23"/>
        <v>0</v>
      </c>
      <c r="AE171" s="217">
        <f t="shared" si="24"/>
        <v>0</v>
      </c>
    </row>
    <row r="172" spans="1:31" ht="15" customHeight="1" x14ac:dyDescent="0.25">
      <c r="A172" s="353" t="str">
        <f>IF(ISBLANK('A4'!A172),"",'A4'!A172)</f>
        <v/>
      </c>
      <c r="B172" s="354" t="str">
        <f>IF(ISBLANK('A4'!B172),"",'A4'!B172)</f>
        <v/>
      </c>
      <c r="C172" s="355" t="str">
        <f>IF(ISBLANK('A4'!U172),"",'A4'!U172)</f>
        <v/>
      </c>
      <c r="D172" s="356"/>
      <c r="E172" s="357"/>
      <c r="F172" s="357"/>
      <c r="G172" s="357"/>
      <c r="H172" s="357"/>
      <c r="I172" s="357"/>
      <c r="J172" s="358"/>
      <c r="K172" s="636"/>
      <c r="L172" s="359"/>
      <c r="M172" s="360"/>
      <c r="N172" s="360"/>
      <c r="O172" s="360"/>
      <c r="P172" s="360"/>
      <c r="Q172" s="358"/>
      <c r="R172" s="357"/>
      <c r="S172" s="357"/>
      <c r="T172" s="357"/>
      <c r="U172" s="359"/>
      <c r="W172" s="216">
        <f t="shared" si="17"/>
        <v>0</v>
      </c>
      <c r="X172" s="212">
        <f t="shared" si="18"/>
        <v>0</v>
      </c>
      <c r="Y172" s="212">
        <f t="shared" si="19"/>
        <v>0</v>
      </c>
      <c r="Z172" s="217">
        <f t="shared" si="20"/>
        <v>0</v>
      </c>
      <c r="AB172" s="216">
        <f t="shared" si="21"/>
        <v>0</v>
      </c>
      <c r="AC172" s="212">
        <f t="shared" si="22"/>
        <v>0</v>
      </c>
      <c r="AD172" s="212">
        <f t="shared" si="23"/>
        <v>0</v>
      </c>
      <c r="AE172" s="217">
        <f t="shared" si="24"/>
        <v>0</v>
      </c>
    </row>
    <row r="173" spans="1:31" ht="15" customHeight="1" x14ac:dyDescent="0.25">
      <c r="A173" s="353" t="str">
        <f>IF(ISBLANK('A4'!A173),"",'A4'!A173)</f>
        <v/>
      </c>
      <c r="B173" s="354" t="str">
        <f>IF(ISBLANK('A4'!B173),"",'A4'!B173)</f>
        <v/>
      </c>
      <c r="C173" s="355" t="str">
        <f>IF(ISBLANK('A4'!U173),"",'A4'!U173)</f>
        <v/>
      </c>
      <c r="D173" s="356"/>
      <c r="E173" s="357"/>
      <c r="F173" s="357"/>
      <c r="G173" s="357"/>
      <c r="H173" s="357"/>
      <c r="I173" s="357"/>
      <c r="J173" s="358"/>
      <c r="K173" s="636"/>
      <c r="L173" s="359"/>
      <c r="M173" s="360"/>
      <c r="N173" s="360"/>
      <c r="O173" s="360"/>
      <c r="P173" s="360"/>
      <c r="Q173" s="358"/>
      <c r="R173" s="357"/>
      <c r="S173" s="357"/>
      <c r="T173" s="357"/>
      <c r="U173" s="359"/>
      <c r="W173" s="216">
        <f t="shared" si="17"/>
        <v>0</v>
      </c>
      <c r="X173" s="212">
        <f t="shared" si="18"/>
        <v>0</v>
      </c>
      <c r="Y173" s="212">
        <f t="shared" si="19"/>
        <v>0</v>
      </c>
      <c r="Z173" s="217">
        <f t="shared" si="20"/>
        <v>0</v>
      </c>
      <c r="AB173" s="216">
        <f t="shared" si="21"/>
        <v>0</v>
      </c>
      <c r="AC173" s="212">
        <f t="shared" si="22"/>
        <v>0</v>
      </c>
      <c r="AD173" s="212">
        <f t="shared" si="23"/>
        <v>0</v>
      </c>
      <c r="AE173" s="217">
        <f t="shared" si="24"/>
        <v>0</v>
      </c>
    </row>
    <row r="174" spans="1:31" ht="15" customHeight="1" x14ac:dyDescent="0.25">
      <c r="A174" s="353" t="str">
        <f>IF(ISBLANK('A4'!A174),"",'A4'!A174)</f>
        <v/>
      </c>
      <c r="B174" s="354" t="str">
        <f>IF(ISBLANK('A4'!B174),"",'A4'!B174)</f>
        <v/>
      </c>
      <c r="C174" s="355" t="str">
        <f>IF(ISBLANK('A4'!U174),"",'A4'!U174)</f>
        <v/>
      </c>
      <c r="D174" s="356"/>
      <c r="E174" s="357"/>
      <c r="F174" s="357"/>
      <c r="G174" s="357"/>
      <c r="H174" s="357"/>
      <c r="I174" s="357"/>
      <c r="J174" s="358"/>
      <c r="K174" s="636"/>
      <c r="L174" s="359"/>
      <c r="M174" s="360"/>
      <c r="N174" s="360"/>
      <c r="O174" s="360"/>
      <c r="P174" s="360"/>
      <c r="Q174" s="358"/>
      <c r="R174" s="357"/>
      <c r="S174" s="357"/>
      <c r="T174" s="357"/>
      <c r="U174" s="359"/>
      <c r="W174" s="216">
        <f t="shared" si="17"/>
        <v>0</v>
      </c>
      <c r="X174" s="212">
        <f t="shared" si="18"/>
        <v>0</v>
      </c>
      <c r="Y174" s="212">
        <f t="shared" si="19"/>
        <v>0</v>
      </c>
      <c r="Z174" s="217">
        <f t="shared" si="20"/>
        <v>0</v>
      </c>
      <c r="AB174" s="216">
        <f t="shared" si="21"/>
        <v>0</v>
      </c>
      <c r="AC174" s="212">
        <f t="shared" si="22"/>
        <v>0</v>
      </c>
      <c r="AD174" s="212">
        <f t="shared" si="23"/>
        <v>0</v>
      </c>
      <c r="AE174" s="217">
        <f t="shared" si="24"/>
        <v>0</v>
      </c>
    </row>
    <row r="175" spans="1:31" ht="15" customHeight="1" x14ac:dyDescent="0.25">
      <c r="A175" s="353" t="str">
        <f>IF(ISBLANK('A4'!A175),"",'A4'!A175)</f>
        <v/>
      </c>
      <c r="B175" s="354" t="str">
        <f>IF(ISBLANK('A4'!B175),"",'A4'!B175)</f>
        <v/>
      </c>
      <c r="C175" s="355" t="str">
        <f>IF(ISBLANK('A4'!U175),"",'A4'!U175)</f>
        <v/>
      </c>
      <c r="D175" s="356"/>
      <c r="E175" s="357"/>
      <c r="F175" s="357"/>
      <c r="G175" s="357"/>
      <c r="H175" s="357"/>
      <c r="I175" s="357"/>
      <c r="J175" s="358"/>
      <c r="K175" s="636"/>
      <c r="L175" s="359"/>
      <c r="M175" s="360"/>
      <c r="N175" s="360"/>
      <c r="O175" s="360"/>
      <c r="P175" s="360"/>
      <c r="Q175" s="358"/>
      <c r="R175" s="357"/>
      <c r="S175" s="357"/>
      <c r="T175" s="357"/>
      <c r="U175" s="359"/>
      <c r="W175" s="216">
        <f t="shared" si="17"/>
        <v>0</v>
      </c>
      <c r="X175" s="212">
        <f t="shared" si="18"/>
        <v>0</v>
      </c>
      <c r="Y175" s="212">
        <f t="shared" si="19"/>
        <v>0</v>
      </c>
      <c r="Z175" s="217">
        <f t="shared" si="20"/>
        <v>0</v>
      </c>
      <c r="AB175" s="216">
        <f t="shared" si="21"/>
        <v>0</v>
      </c>
      <c r="AC175" s="212">
        <f t="shared" si="22"/>
        <v>0</v>
      </c>
      <c r="AD175" s="212">
        <f t="shared" si="23"/>
        <v>0</v>
      </c>
      <c r="AE175" s="217">
        <f t="shared" si="24"/>
        <v>0</v>
      </c>
    </row>
    <row r="176" spans="1:31" ht="15" customHeight="1" x14ac:dyDescent="0.25">
      <c r="A176" s="353" t="str">
        <f>IF(ISBLANK('A4'!A176),"",'A4'!A176)</f>
        <v/>
      </c>
      <c r="B176" s="354" t="str">
        <f>IF(ISBLANK('A4'!B176),"",'A4'!B176)</f>
        <v/>
      </c>
      <c r="C176" s="355" t="str">
        <f>IF(ISBLANK('A4'!U176),"",'A4'!U176)</f>
        <v/>
      </c>
      <c r="D176" s="356"/>
      <c r="E176" s="357"/>
      <c r="F176" s="357"/>
      <c r="G176" s="357"/>
      <c r="H176" s="357"/>
      <c r="I176" s="357"/>
      <c r="J176" s="358"/>
      <c r="K176" s="636"/>
      <c r="L176" s="359"/>
      <c r="M176" s="360"/>
      <c r="N176" s="360"/>
      <c r="O176" s="360"/>
      <c r="P176" s="360"/>
      <c r="Q176" s="358"/>
      <c r="R176" s="357"/>
      <c r="S176" s="357"/>
      <c r="T176" s="357"/>
      <c r="U176" s="359"/>
      <c r="W176" s="216">
        <f t="shared" si="17"/>
        <v>0</v>
      </c>
      <c r="X176" s="212">
        <f t="shared" si="18"/>
        <v>0</v>
      </c>
      <c r="Y176" s="212">
        <f t="shared" si="19"/>
        <v>0</v>
      </c>
      <c r="Z176" s="217">
        <f t="shared" si="20"/>
        <v>0</v>
      </c>
      <c r="AB176" s="216">
        <f t="shared" si="21"/>
        <v>0</v>
      </c>
      <c r="AC176" s="212">
        <f t="shared" si="22"/>
        <v>0</v>
      </c>
      <c r="AD176" s="212">
        <f t="shared" si="23"/>
        <v>0</v>
      </c>
      <c r="AE176" s="217">
        <f t="shared" si="24"/>
        <v>0</v>
      </c>
    </row>
    <row r="177" spans="1:31" ht="15" customHeight="1" x14ac:dyDescent="0.25">
      <c r="A177" s="353" t="str">
        <f>IF(ISBLANK('A4'!A177),"",'A4'!A177)</f>
        <v/>
      </c>
      <c r="B177" s="354" t="str">
        <f>IF(ISBLANK('A4'!B177),"",'A4'!B177)</f>
        <v/>
      </c>
      <c r="C177" s="355" t="str">
        <f>IF(ISBLANK('A4'!U177),"",'A4'!U177)</f>
        <v/>
      </c>
      <c r="D177" s="356"/>
      <c r="E177" s="357"/>
      <c r="F177" s="357"/>
      <c r="G177" s="357"/>
      <c r="H177" s="357"/>
      <c r="I177" s="357"/>
      <c r="J177" s="358"/>
      <c r="K177" s="636"/>
      <c r="L177" s="359"/>
      <c r="M177" s="360"/>
      <c r="N177" s="360"/>
      <c r="O177" s="360"/>
      <c r="P177" s="360"/>
      <c r="Q177" s="358"/>
      <c r="R177" s="357"/>
      <c r="S177" s="357"/>
      <c r="T177" s="357"/>
      <c r="U177" s="359"/>
      <c r="W177" s="216">
        <f t="shared" si="17"/>
        <v>0</v>
      </c>
      <c r="X177" s="212">
        <f t="shared" si="18"/>
        <v>0</v>
      </c>
      <c r="Y177" s="212">
        <f t="shared" si="19"/>
        <v>0</v>
      </c>
      <c r="Z177" s="217">
        <f t="shared" si="20"/>
        <v>0</v>
      </c>
      <c r="AB177" s="216">
        <f t="shared" si="21"/>
        <v>0</v>
      </c>
      <c r="AC177" s="212">
        <f t="shared" si="22"/>
        <v>0</v>
      </c>
      <c r="AD177" s="212">
        <f t="shared" si="23"/>
        <v>0</v>
      </c>
      <c r="AE177" s="217">
        <f t="shared" si="24"/>
        <v>0</v>
      </c>
    </row>
    <row r="178" spans="1:31" ht="15" customHeight="1" x14ac:dyDescent="0.25">
      <c r="A178" s="353" t="str">
        <f>IF(ISBLANK('A4'!A178),"",'A4'!A178)</f>
        <v/>
      </c>
      <c r="B178" s="354" t="str">
        <f>IF(ISBLANK('A4'!B178),"",'A4'!B178)</f>
        <v/>
      </c>
      <c r="C178" s="355" t="str">
        <f>IF(ISBLANK('A4'!U178),"",'A4'!U178)</f>
        <v/>
      </c>
      <c r="D178" s="356"/>
      <c r="E178" s="357"/>
      <c r="F178" s="357"/>
      <c r="G178" s="357"/>
      <c r="H178" s="357"/>
      <c r="I178" s="357"/>
      <c r="J178" s="358"/>
      <c r="K178" s="636"/>
      <c r="L178" s="359"/>
      <c r="M178" s="360"/>
      <c r="N178" s="360"/>
      <c r="O178" s="360"/>
      <c r="P178" s="360"/>
      <c r="Q178" s="358"/>
      <c r="R178" s="357"/>
      <c r="S178" s="357"/>
      <c r="T178" s="357"/>
      <c r="U178" s="359"/>
      <c r="W178" s="216">
        <f t="shared" si="17"/>
        <v>0</v>
      </c>
      <c r="X178" s="212">
        <f t="shared" si="18"/>
        <v>0</v>
      </c>
      <c r="Y178" s="212">
        <f t="shared" si="19"/>
        <v>0</v>
      </c>
      <c r="Z178" s="217">
        <f t="shared" si="20"/>
        <v>0</v>
      </c>
      <c r="AB178" s="216">
        <f t="shared" si="21"/>
        <v>0</v>
      </c>
      <c r="AC178" s="212">
        <f t="shared" si="22"/>
        <v>0</v>
      </c>
      <c r="AD178" s="212">
        <f t="shared" si="23"/>
        <v>0</v>
      </c>
      <c r="AE178" s="217">
        <f t="shared" si="24"/>
        <v>0</v>
      </c>
    </row>
    <row r="179" spans="1:31" ht="15" customHeight="1" x14ac:dyDescent="0.25">
      <c r="A179" s="353" t="str">
        <f>IF(ISBLANK('A4'!A179),"",'A4'!A179)</f>
        <v/>
      </c>
      <c r="B179" s="354" t="str">
        <f>IF(ISBLANK('A4'!B179),"",'A4'!B179)</f>
        <v/>
      </c>
      <c r="C179" s="355" t="str">
        <f>IF(ISBLANK('A4'!U179),"",'A4'!U179)</f>
        <v/>
      </c>
      <c r="D179" s="356"/>
      <c r="E179" s="357"/>
      <c r="F179" s="357"/>
      <c r="G179" s="357"/>
      <c r="H179" s="357"/>
      <c r="I179" s="357"/>
      <c r="J179" s="358"/>
      <c r="K179" s="636"/>
      <c r="L179" s="359"/>
      <c r="M179" s="360"/>
      <c r="N179" s="360"/>
      <c r="O179" s="360"/>
      <c r="P179" s="360"/>
      <c r="Q179" s="358"/>
      <c r="R179" s="357"/>
      <c r="S179" s="357"/>
      <c r="T179" s="357"/>
      <c r="U179" s="359"/>
      <c r="W179" s="216">
        <f t="shared" si="17"/>
        <v>0</v>
      </c>
      <c r="X179" s="212">
        <f t="shared" si="18"/>
        <v>0</v>
      </c>
      <c r="Y179" s="212">
        <f t="shared" si="19"/>
        <v>0</v>
      </c>
      <c r="Z179" s="217">
        <f t="shared" si="20"/>
        <v>0</v>
      </c>
      <c r="AB179" s="216">
        <f t="shared" si="21"/>
        <v>0</v>
      </c>
      <c r="AC179" s="212">
        <f t="shared" si="22"/>
        <v>0</v>
      </c>
      <c r="AD179" s="212">
        <f t="shared" si="23"/>
        <v>0</v>
      </c>
      <c r="AE179" s="217">
        <f t="shared" si="24"/>
        <v>0</v>
      </c>
    </row>
    <row r="180" spans="1:31" ht="15" customHeight="1" x14ac:dyDescent="0.25">
      <c r="A180" s="353" t="str">
        <f>IF(ISBLANK('A4'!A180),"",'A4'!A180)</f>
        <v/>
      </c>
      <c r="B180" s="354" t="str">
        <f>IF(ISBLANK('A4'!B180),"",'A4'!B180)</f>
        <v/>
      </c>
      <c r="C180" s="355" t="str">
        <f>IF(ISBLANK('A4'!U180),"",'A4'!U180)</f>
        <v/>
      </c>
      <c r="D180" s="356"/>
      <c r="E180" s="357"/>
      <c r="F180" s="357"/>
      <c r="G180" s="357"/>
      <c r="H180" s="357"/>
      <c r="I180" s="357"/>
      <c r="J180" s="358"/>
      <c r="K180" s="636"/>
      <c r="L180" s="359"/>
      <c r="M180" s="360"/>
      <c r="N180" s="360"/>
      <c r="O180" s="360"/>
      <c r="P180" s="360"/>
      <c r="Q180" s="358"/>
      <c r="R180" s="357"/>
      <c r="S180" s="357"/>
      <c r="T180" s="357"/>
      <c r="U180" s="359"/>
      <c r="W180" s="216">
        <f t="shared" si="17"/>
        <v>0</v>
      </c>
      <c r="X180" s="212">
        <f t="shared" si="18"/>
        <v>0</v>
      </c>
      <c r="Y180" s="212">
        <f t="shared" si="19"/>
        <v>0</v>
      </c>
      <c r="Z180" s="217">
        <f t="shared" si="20"/>
        <v>0</v>
      </c>
      <c r="AB180" s="216">
        <f t="shared" si="21"/>
        <v>0</v>
      </c>
      <c r="AC180" s="212">
        <f t="shared" si="22"/>
        <v>0</v>
      </c>
      <c r="AD180" s="212">
        <f t="shared" si="23"/>
        <v>0</v>
      </c>
      <c r="AE180" s="217">
        <f t="shared" si="24"/>
        <v>0</v>
      </c>
    </row>
    <row r="181" spans="1:31" ht="15" customHeight="1" x14ac:dyDescent="0.25">
      <c r="A181" s="353" t="str">
        <f>IF(ISBLANK('A4'!A181),"",'A4'!A181)</f>
        <v/>
      </c>
      <c r="B181" s="354" t="str">
        <f>IF(ISBLANK('A4'!B181),"",'A4'!B181)</f>
        <v/>
      </c>
      <c r="C181" s="355" t="str">
        <f>IF(ISBLANK('A4'!U181),"",'A4'!U181)</f>
        <v/>
      </c>
      <c r="D181" s="356"/>
      <c r="E181" s="357"/>
      <c r="F181" s="357"/>
      <c r="G181" s="357"/>
      <c r="H181" s="357"/>
      <c r="I181" s="357"/>
      <c r="J181" s="358"/>
      <c r="K181" s="636"/>
      <c r="L181" s="359"/>
      <c r="M181" s="360"/>
      <c r="N181" s="360"/>
      <c r="O181" s="360"/>
      <c r="P181" s="360"/>
      <c r="Q181" s="358"/>
      <c r="R181" s="357"/>
      <c r="S181" s="357"/>
      <c r="T181" s="357"/>
      <c r="U181" s="359"/>
      <c r="W181" s="216">
        <f t="shared" si="17"/>
        <v>0</v>
      </c>
      <c r="X181" s="212">
        <f t="shared" si="18"/>
        <v>0</v>
      </c>
      <c r="Y181" s="212">
        <f t="shared" si="19"/>
        <v>0</v>
      </c>
      <c r="Z181" s="217">
        <f t="shared" si="20"/>
        <v>0</v>
      </c>
      <c r="AB181" s="216">
        <f t="shared" si="21"/>
        <v>0</v>
      </c>
      <c r="AC181" s="212">
        <f t="shared" si="22"/>
        <v>0</v>
      </c>
      <c r="AD181" s="212">
        <f t="shared" si="23"/>
        <v>0</v>
      </c>
      <c r="AE181" s="217">
        <f t="shared" si="24"/>
        <v>0</v>
      </c>
    </row>
    <row r="182" spans="1:31" ht="15" customHeight="1" x14ac:dyDescent="0.25">
      <c r="A182" s="353" t="str">
        <f>IF(ISBLANK('A4'!A182),"",'A4'!A182)</f>
        <v/>
      </c>
      <c r="B182" s="354" t="str">
        <f>IF(ISBLANK('A4'!B182),"",'A4'!B182)</f>
        <v/>
      </c>
      <c r="C182" s="355" t="str">
        <f>IF(ISBLANK('A4'!U182),"",'A4'!U182)</f>
        <v/>
      </c>
      <c r="D182" s="356"/>
      <c r="E182" s="357"/>
      <c r="F182" s="357"/>
      <c r="G182" s="357"/>
      <c r="H182" s="357"/>
      <c r="I182" s="357"/>
      <c r="J182" s="358"/>
      <c r="K182" s="636"/>
      <c r="L182" s="359"/>
      <c r="M182" s="360"/>
      <c r="N182" s="360"/>
      <c r="O182" s="360"/>
      <c r="P182" s="360"/>
      <c r="Q182" s="358"/>
      <c r="R182" s="357"/>
      <c r="S182" s="357"/>
      <c r="T182" s="357"/>
      <c r="U182" s="359"/>
      <c r="W182" s="216">
        <f t="shared" si="17"/>
        <v>0</v>
      </c>
      <c r="X182" s="212">
        <f t="shared" si="18"/>
        <v>0</v>
      </c>
      <c r="Y182" s="212">
        <f t="shared" si="19"/>
        <v>0</v>
      </c>
      <c r="Z182" s="217">
        <f t="shared" si="20"/>
        <v>0</v>
      </c>
      <c r="AB182" s="216">
        <f t="shared" si="21"/>
        <v>0</v>
      </c>
      <c r="AC182" s="212">
        <f t="shared" si="22"/>
        <v>0</v>
      </c>
      <c r="AD182" s="212">
        <f t="shared" si="23"/>
        <v>0</v>
      </c>
      <c r="AE182" s="217">
        <f t="shared" si="24"/>
        <v>0</v>
      </c>
    </row>
    <row r="183" spans="1:31" ht="15" customHeight="1" x14ac:dyDescent="0.25">
      <c r="A183" s="353" t="str">
        <f>IF(ISBLANK('A4'!A183),"",'A4'!A183)</f>
        <v/>
      </c>
      <c r="B183" s="354" t="str">
        <f>IF(ISBLANK('A4'!B183),"",'A4'!B183)</f>
        <v/>
      </c>
      <c r="C183" s="355" t="str">
        <f>IF(ISBLANK('A4'!U183),"",'A4'!U183)</f>
        <v/>
      </c>
      <c r="D183" s="356"/>
      <c r="E183" s="357"/>
      <c r="F183" s="357"/>
      <c r="G183" s="357"/>
      <c r="H183" s="357"/>
      <c r="I183" s="357"/>
      <c r="J183" s="358"/>
      <c r="K183" s="636"/>
      <c r="L183" s="359"/>
      <c r="M183" s="360"/>
      <c r="N183" s="360"/>
      <c r="O183" s="360"/>
      <c r="P183" s="360"/>
      <c r="Q183" s="358"/>
      <c r="R183" s="357"/>
      <c r="S183" s="357"/>
      <c r="T183" s="357"/>
      <c r="U183" s="359"/>
      <c r="W183" s="216">
        <f t="shared" si="17"/>
        <v>0</v>
      </c>
      <c r="X183" s="212">
        <f t="shared" si="18"/>
        <v>0</v>
      </c>
      <c r="Y183" s="212">
        <f t="shared" si="19"/>
        <v>0</v>
      </c>
      <c r="Z183" s="217">
        <f t="shared" si="20"/>
        <v>0</v>
      </c>
      <c r="AB183" s="216">
        <f t="shared" si="21"/>
        <v>0</v>
      </c>
      <c r="AC183" s="212">
        <f t="shared" si="22"/>
        <v>0</v>
      </c>
      <c r="AD183" s="212">
        <f t="shared" si="23"/>
        <v>0</v>
      </c>
      <c r="AE183" s="217">
        <f t="shared" si="24"/>
        <v>0</v>
      </c>
    </row>
    <row r="184" spans="1:31" ht="15" customHeight="1" x14ac:dyDescent="0.25">
      <c r="A184" s="353" t="str">
        <f>IF(ISBLANK('A4'!A184),"",'A4'!A184)</f>
        <v/>
      </c>
      <c r="B184" s="354" t="str">
        <f>IF(ISBLANK('A4'!B184),"",'A4'!B184)</f>
        <v/>
      </c>
      <c r="C184" s="355" t="str">
        <f>IF(ISBLANK('A4'!U184),"",'A4'!U184)</f>
        <v/>
      </c>
      <c r="D184" s="356"/>
      <c r="E184" s="357"/>
      <c r="F184" s="357"/>
      <c r="G184" s="357"/>
      <c r="H184" s="357"/>
      <c r="I184" s="357"/>
      <c r="J184" s="358"/>
      <c r="K184" s="636"/>
      <c r="L184" s="359"/>
      <c r="M184" s="360"/>
      <c r="N184" s="360"/>
      <c r="O184" s="360"/>
      <c r="P184" s="360"/>
      <c r="Q184" s="358"/>
      <c r="R184" s="357"/>
      <c r="S184" s="357"/>
      <c r="T184" s="357"/>
      <c r="U184" s="359"/>
      <c r="W184" s="216">
        <f t="shared" si="17"/>
        <v>0</v>
      </c>
      <c r="X184" s="212">
        <f t="shared" si="18"/>
        <v>0</v>
      </c>
      <c r="Y184" s="212">
        <f t="shared" si="19"/>
        <v>0</v>
      </c>
      <c r="Z184" s="217">
        <f t="shared" si="20"/>
        <v>0</v>
      </c>
      <c r="AB184" s="216">
        <f t="shared" si="21"/>
        <v>0</v>
      </c>
      <c r="AC184" s="212">
        <f t="shared" si="22"/>
        <v>0</v>
      </c>
      <c r="AD184" s="212">
        <f t="shared" si="23"/>
        <v>0</v>
      </c>
      <c r="AE184" s="217">
        <f t="shared" si="24"/>
        <v>0</v>
      </c>
    </row>
    <row r="185" spans="1:31" ht="15" customHeight="1" x14ac:dyDescent="0.25">
      <c r="A185" s="353" t="str">
        <f>IF(ISBLANK('A4'!A185),"",'A4'!A185)</f>
        <v/>
      </c>
      <c r="B185" s="354" t="str">
        <f>IF(ISBLANK('A4'!B185),"",'A4'!B185)</f>
        <v/>
      </c>
      <c r="C185" s="355" t="str">
        <f>IF(ISBLANK('A4'!U185),"",'A4'!U185)</f>
        <v/>
      </c>
      <c r="D185" s="356"/>
      <c r="E185" s="357"/>
      <c r="F185" s="357"/>
      <c r="G185" s="357"/>
      <c r="H185" s="357"/>
      <c r="I185" s="357"/>
      <c r="J185" s="358"/>
      <c r="K185" s="636"/>
      <c r="L185" s="359"/>
      <c r="M185" s="360"/>
      <c r="N185" s="360"/>
      <c r="O185" s="360"/>
      <c r="P185" s="360"/>
      <c r="Q185" s="358"/>
      <c r="R185" s="357"/>
      <c r="S185" s="357"/>
      <c r="T185" s="357"/>
      <c r="U185" s="359"/>
      <c r="W185" s="216">
        <f t="shared" si="17"/>
        <v>0</v>
      </c>
      <c r="X185" s="212">
        <f t="shared" si="18"/>
        <v>0</v>
      </c>
      <c r="Y185" s="212">
        <f t="shared" si="19"/>
        <v>0</v>
      </c>
      <c r="Z185" s="217">
        <f t="shared" si="20"/>
        <v>0</v>
      </c>
      <c r="AB185" s="216">
        <f t="shared" si="21"/>
        <v>0</v>
      </c>
      <c r="AC185" s="212">
        <f t="shared" si="22"/>
        <v>0</v>
      </c>
      <c r="AD185" s="212">
        <f t="shared" si="23"/>
        <v>0</v>
      </c>
      <c r="AE185" s="217">
        <f t="shared" si="24"/>
        <v>0</v>
      </c>
    </row>
    <row r="186" spans="1:31" ht="15" customHeight="1" x14ac:dyDescent="0.25">
      <c r="A186" s="353" t="str">
        <f>IF(ISBLANK('A4'!A186),"",'A4'!A186)</f>
        <v/>
      </c>
      <c r="B186" s="354" t="str">
        <f>IF(ISBLANK('A4'!B186),"",'A4'!B186)</f>
        <v/>
      </c>
      <c r="C186" s="355" t="str">
        <f>IF(ISBLANK('A4'!U186),"",'A4'!U186)</f>
        <v/>
      </c>
      <c r="D186" s="356"/>
      <c r="E186" s="357"/>
      <c r="F186" s="357"/>
      <c r="G186" s="357"/>
      <c r="H186" s="357"/>
      <c r="I186" s="357"/>
      <c r="J186" s="358"/>
      <c r="K186" s="636"/>
      <c r="L186" s="359"/>
      <c r="M186" s="360"/>
      <c r="N186" s="360"/>
      <c r="O186" s="360"/>
      <c r="P186" s="360"/>
      <c r="Q186" s="358"/>
      <c r="R186" s="357"/>
      <c r="S186" s="357"/>
      <c r="T186" s="357"/>
      <c r="U186" s="359"/>
      <c r="W186" s="216">
        <f t="shared" si="17"/>
        <v>0</v>
      </c>
      <c r="X186" s="212">
        <f t="shared" si="18"/>
        <v>0</v>
      </c>
      <c r="Y186" s="212">
        <f t="shared" si="19"/>
        <v>0</v>
      </c>
      <c r="Z186" s="217">
        <f t="shared" si="20"/>
        <v>0</v>
      </c>
      <c r="AB186" s="216">
        <f t="shared" si="21"/>
        <v>0</v>
      </c>
      <c r="AC186" s="212">
        <f t="shared" si="22"/>
        <v>0</v>
      </c>
      <c r="AD186" s="212">
        <f t="shared" si="23"/>
        <v>0</v>
      </c>
      <c r="AE186" s="217">
        <f t="shared" si="24"/>
        <v>0</v>
      </c>
    </row>
    <row r="187" spans="1:31" ht="15" customHeight="1" x14ac:dyDescent="0.25">
      <c r="A187" s="353" t="str">
        <f>IF(ISBLANK('A4'!A187),"",'A4'!A187)</f>
        <v/>
      </c>
      <c r="B187" s="354" t="str">
        <f>IF(ISBLANK('A4'!B187),"",'A4'!B187)</f>
        <v/>
      </c>
      <c r="C187" s="355" t="str">
        <f>IF(ISBLANK('A4'!U187),"",'A4'!U187)</f>
        <v/>
      </c>
      <c r="D187" s="356"/>
      <c r="E187" s="357"/>
      <c r="F187" s="357"/>
      <c r="G187" s="357"/>
      <c r="H187" s="357"/>
      <c r="I187" s="357"/>
      <c r="J187" s="358"/>
      <c r="K187" s="636"/>
      <c r="L187" s="359"/>
      <c r="M187" s="360"/>
      <c r="N187" s="360"/>
      <c r="O187" s="360"/>
      <c r="P187" s="360"/>
      <c r="Q187" s="358"/>
      <c r="R187" s="357"/>
      <c r="S187" s="357"/>
      <c r="T187" s="357"/>
      <c r="U187" s="359"/>
      <c r="W187" s="216">
        <f t="shared" si="17"/>
        <v>0</v>
      </c>
      <c r="X187" s="212">
        <f t="shared" si="18"/>
        <v>0</v>
      </c>
      <c r="Y187" s="212">
        <f t="shared" si="19"/>
        <v>0</v>
      </c>
      <c r="Z187" s="217">
        <f t="shared" si="20"/>
        <v>0</v>
      </c>
      <c r="AB187" s="216">
        <f t="shared" si="21"/>
        <v>0</v>
      </c>
      <c r="AC187" s="212">
        <f t="shared" si="22"/>
        <v>0</v>
      </c>
      <c r="AD187" s="212">
        <f t="shared" si="23"/>
        <v>0</v>
      </c>
      <c r="AE187" s="217">
        <f t="shared" si="24"/>
        <v>0</v>
      </c>
    </row>
    <row r="188" spans="1:31" ht="15" customHeight="1" x14ac:dyDescent="0.25">
      <c r="A188" s="353" t="str">
        <f>IF(ISBLANK('A4'!A188),"",'A4'!A188)</f>
        <v/>
      </c>
      <c r="B188" s="354" t="str">
        <f>IF(ISBLANK('A4'!B188),"",'A4'!B188)</f>
        <v/>
      </c>
      <c r="C188" s="355" t="str">
        <f>IF(ISBLANK('A4'!U188),"",'A4'!U188)</f>
        <v/>
      </c>
      <c r="D188" s="356"/>
      <c r="E188" s="357"/>
      <c r="F188" s="357"/>
      <c r="G188" s="357"/>
      <c r="H188" s="357"/>
      <c r="I188" s="357"/>
      <c r="J188" s="358"/>
      <c r="K188" s="636"/>
      <c r="L188" s="359"/>
      <c r="M188" s="360"/>
      <c r="N188" s="360"/>
      <c r="O188" s="360"/>
      <c r="P188" s="360"/>
      <c r="Q188" s="358"/>
      <c r="R188" s="357"/>
      <c r="S188" s="357"/>
      <c r="T188" s="357"/>
      <c r="U188" s="359"/>
      <c r="W188" s="216">
        <f t="shared" si="17"/>
        <v>0</v>
      </c>
      <c r="X188" s="212">
        <f t="shared" si="18"/>
        <v>0</v>
      </c>
      <c r="Y188" s="212">
        <f t="shared" si="19"/>
        <v>0</v>
      </c>
      <c r="Z188" s="217">
        <f t="shared" si="20"/>
        <v>0</v>
      </c>
      <c r="AB188" s="216">
        <f t="shared" si="21"/>
        <v>0</v>
      </c>
      <c r="AC188" s="212">
        <f t="shared" si="22"/>
        <v>0</v>
      </c>
      <c r="AD188" s="212">
        <f t="shared" si="23"/>
        <v>0</v>
      </c>
      <c r="AE188" s="217">
        <f t="shared" si="24"/>
        <v>0</v>
      </c>
    </row>
    <row r="189" spans="1:31" ht="15" customHeight="1" x14ac:dyDescent="0.25">
      <c r="A189" s="353" t="str">
        <f>IF(ISBLANK('A4'!A189),"",'A4'!A189)</f>
        <v/>
      </c>
      <c r="B189" s="354" t="str">
        <f>IF(ISBLANK('A4'!B189),"",'A4'!B189)</f>
        <v/>
      </c>
      <c r="C189" s="355" t="str">
        <f>IF(ISBLANK('A4'!U189),"",'A4'!U189)</f>
        <v/>
      </c>
      <c r="D189" s="356"/>
      <c r="E189" s="357"/>
      <c r="F189" s="357"/>
      <c r="G189" s="357"/>
      <c r="H189" s="357"/>
      <c r="I189" s="357"/>
      <c r="J189" s="358"/>
      <c r="K189" s="636"/>
      <c r="L189" s="359"/>
      <c r="M189" s="360"/>
      <c r="N189" s="360"/>
      <c r="O189" s="360"/>
      <c r="P189" s="360"/>
      <c r="Q189" s="358"/>
      <c r="R189" s="357"/>
      <c r="S189" s="357"/>
      <c r="T189" s="357"/>
      <c r="U189" s="359"/>
      <c r="W189" s="216">
        <f t="shared" si="17"/>
        <v>0</v>
      </c>
      <c r="X189" s="212">
        <f t="shared" si="18"/>
        <v>0</v>
      </c>
      <c r="Y189" s="212">
        <f t="shared" si="19"/>
        <v>0</v>
      </c>
      <c r="Z189" s="217">
        <f t="shared" si="20"/>
        <v>0</v>
      </c>
      <c r="AB189" s="216">
        <f t="shared" si="21"/>
        <v>0</v>
      </c>
      <c r="AC189" s="212">
        <f t="shared" si="22"/>
        <v>0</v>
      </c>
      <c r="AD189" s="212">
        <f t="shared" si="23"/>
        <v>0</v>
      </c>
      <c r="AE189" s="217">
        <f t="shared" si="24"/>
        <v>0</v>
      </c>
    </row>
    <row r="190" spans="1:31" ht="15" customHeight="1" x14ac:dyDescent="0.25">
      <c r="A190" s="353" t="str">
        <f>IF(ISBLANK('A4'!A190),"",'A4'!A190)</f>
        <v/>
      </c>
      <c r="B190" s="354" t="str">
        <f>IF(ISBLANK('A4'!B190),"",'A4'!B190)</f>
        <v/>
      </c>
      <c r="C190" s="355" t="str">
        <f>IF(ISBLANK('A4'!U190),"",'A4'!U190)</f>
        <v/>
      </c>
      <c r="D190" s="356"/>
      <c r="E190" s="357"/>
      <c r="F190" s="357"/>
      <c r="G190" s="357"/>
      <c r="H190" s="357"/>
      <c r="I190" s="357"/>
      <c r="J190" s="358"/>
      <c r="K190" s="636"/>
      <c r="L190" s="359"/>
      <c r="M190" s="360"/>
      <c r="N190" s="360"/>
      <c r="O190" s="360"/>
      <c r="P190" s="360"/>
      <c r="Q190" s="358"/>
      <c r="R190" s="357"/>
      <c r="S190" s="357"/>
      <c r="T190" s="357"/>
      <c r="U190" s="359"/>
      <c r="W190" s="216">
        <f t="shared" si="17"/>
        <v>0</v>
      </c>
      <c r="X190" s="212">
        <f t="shared" si="18"/>
        <v>0</v>
      </c>
      <c r="Y190" s="212">
        <f t="shared" si="19"/>
        <v>0</v>
      </c>
      <c r="Z190" s="217">
        <f t="shared" si="20"/>
        <v>0</v>
      </c>
      <c r="AB190" s="216">
        <f t="shared" si="21"/>
        <v>0</v>
      </c>
      <c r="AC190" s="212">
        <f t="shared" si="22"/>
        <v>0</v>
      </c>
      <c r="AD190" s="212">
        <f t="shared" si="23"/>
        <v>0</v>
      </c>
      <c r="AE190" s="217">
        <f t="shared" si="24"/>
        <v>0</v>
      </c>
    </row>
    <row r="191" spans="1:31" ht="15" customHeight="1" x14ac:dyDescent="0.25">
      <c r="A191" s="353" t="str">
        <f>IF(ISBLANK('A4'!A191),"",'A4'!A191)</f>
        <v/>
      </c>
      <c r="B191" s="354" t="str">
        <f>IF(ISBLANK('A4'!B191),"",'A4'!B191)</f>
        <v/>
      </c>
      <c r="C191" s="355" t="str">
        <f>IF(ISBLANK('A4'!U191),"",'A4'!U191)</f>
        <v/>
      </c>
      <c r="D191" s="356"/>
      <c r="E191" s="357"/>
      <c r="F191" s="357"/>
      <c r="G191" s="357"/>
      <c r="H191" s="357"/>
      <c r="I191" s="357"/>
      <c r="J191" s="358"/>
      <c r="K191" s="636"/>
      <c r="L191" s="359"/>
      <c r="M191" s="360"/>
      <c r="N191" s="360"/>
      <c r="O191" s="360"/>
      <c r="P191" s="360"/>
      <c r="Q191" s="358"/>
      <c r="R191" s="357"/>
      <c r="S191" s="357"/>
      <c r="T191" s="357"/>
      <c r="U191" s="359"/>
      <c r="W191" s="216">
        <f t="shared" si="17"/>
        <v>0</v>
      </c>
      <c r="X191" s="212">
        <f t="shared" si="18"/>
        <v>0</v>
      </c>
      <c r="Y191" s="212">
        <f t="shared" si="19"/>
        <v>0</v>
      </c>
      <c r="Z191" s="217">
        <f t="shared" si="20"/>
        <v>0</v>
      </c>
      <c r="AB191" s="216">
        <f t="shared" si="21"/>
        <v>0</v>
      </c>
      <c r="AC191" s="212">
        <f t="shared" si="22"/>
        <v>0</v>
      </c>
      <c r="AD191" s="212">
        <f t="shared" si="23"/>
        <v>0</v>
      </c>
      <c r="AE191" s="217">
        <f t="shared" si="24"/>
        <v>0</v>
      </c>
    </row>
    <row r="192" spans="1:31" ht="15" customHeight="1" x14ac:dyDescent="0.25">
      <c r="A192" s="353" t="str">
        <f>IF(ISBLANK('A4'!A192),"",'A4'!A192)</f>
        <v/>
      </c>
      <c r="B192" s="354" t="str">
        <f>IF(ISBLANK('A4'!B192),"",'A4'!B192)</f>
        <v/>
      </c>
      <c r="C192" s="355" t="str">
        <f>IF(ISBLANK('A4'!U192),"",'A4'!U192)</f>
        <v/>
      </c>
      <c r="D192" s="356"/>
      <c r="E192" s="357"/>
      <c r="F192" s="357"/>
      <c r="G192" s="357"/>
      <c r="H192" s="357"/>
      <c r="I192" s="357"/>
      <c r="J192" s="358"/>
      <c r="K192" s="636"/>
      <c r="L192" s="359"/>
      <c r="M192" s="360"/>
      <c r="N192" s="360"/>
      <c r="O192" s="360"/>
      <c r="P192" s="360"/>
      <c r="Q192" s="358"/>
      <c r="R192" s="357"/>
      <c r="S192" s="357"/>
      <c r="T192" s="357"/>
      <c r="U192" s="359"/>
      <c r="W192" s="216">
        <f t="shared" si="17"/>
        <v>0</v>
      </c>
      <c r="X192" s="212">
        <f t="shared" si="18"/>
        <v>0</v>
      </c>
      <c r="Y192" s="212">
        <f t="shared" si="19"/>
        <v>0</v>
      </c>
      <c r="Z192" s="217">
        <f t="shared" si="20"/>
        <v>0</v>
      </c>
      <c r="AB192" s="216">
        <f t="shared" si="21"/>
        <v>0</v>
      </c>
      <c r="AC192" s="212">
        <f t="shared" si="22"/>
        <v>0</v>
      </c>
      <c r="AD192" s="212">
        <f t="shared" si="23"/>
        <v>0</v>
      </c>
      <c r="AE192" s="217">
        <f t="shared" si="24"/>
        <v>0</v>
      </c>
    </row>
    <row r="193" spans="1:31" ht="15" customHeight="1" x14ac:dyDescent="0.25">
      <c r="A193" s="353" t="str">
        <f>IF(ISBLANK('A4'!A193),"",'A4'!A193)</f>
        <v/>
      </c>
      <c r="B193" s="354" t="str">
        <f>IF(ISBLANK('A4'!B193),"",'A4'!B193)</f>
        <v/>
      </c>
      <c r="C193" s="355" t="str">
        <f>IF(ISBLANK('A4'!U193),"",'A4'!U193)</f>
        <v/>
      </c>
      <c r="D193" s="356"/>
      <c r="E193" s="357"/>
      <c r="F193" s="357"/>
      <c r="G193" s="357"/>
      <c r="H193" s="357"/>
      <c r="I193" s="357"/>
      <c r="J193" s="358"/>
      <c r="K193" s="636"/>
      <c r="L193" s="359"/>
      <c r="M193" s="360"/>
      <c r="N193" s="360"/>
      <c r="O193" s="360"/>
      <c r="P193" s="360"/>
      <c r="Q193" s="358"/>
      <c r="R193" s="357"/>
      <c r="S193" s="357"/>
      <c r="T193" s="357"/>
      <c r="U193" s="359"/>
      <c r="W193" s="216">
        <f t="shared" si="17"/>
        <v>0</v>
      </c>
      <c r="X193" s="212">
        <f t="shared" si="18"/>
        <v>0</v>
      </c>
      <c r="Y193" s="212">
        <f t="shared" si="19"/>
        <v>0</v>
      </c>
      <c r="Z193" s="217">
        <f t="shared" si="20"/>
        <v>0</v>
      </c>
      <c r="AB193" s="216">
        <f t="shared" si="21"/>
        <v>0</v>
      </c>
      <c r="AC193" s="212">
        <f t="shared" si="22"/>
        <v>0</v>
      </c>
      <c r="AD193" s="212">
        <f t="shared" si="23"/>
        <v>0</v>
      </c>
      <c r="AE193" s="217">
        <f t="shared" si="24"/>
        <v>0</v>
      </c>
    </row>
    <row r="194" spans="1:31" ht="15" customHeight="1" x14ac:dyDescent="0.25">
      <c r="A194" s="353" t="str">
        <f>IF(ISBLANK('A4'!A194),"",'A4'!A194)</f>
        <v/>
      </c>
      <c r="B194" s="354" t="str">
        <f>IF(ISBLANK('A4'!B194),"",'A4'!B194)</f>
        <v/>
      </c>
      <c r="C194" s="355" t="str">
        <f>IF(ISBLANK('A4'!U194),"",'A4'!U194)</f>
        <v/>
      </c>
      <c r="D194" s="356"/>
      <c r="E194" s="357"/>
      <c r="F194" s="357"/>
      <c r="G194" s="357"/>
      <c r="H194" s="357"/>
      <c r="I194" s="357"/>
      <c r="J194" s="358"/>
      <c r="K194" s="636"/>
      <c r="L194" s="359"/>
      <c r="M194" s="360"/>
      <c r="N194" s="360"/>
      <c r="O194" s="360"/>
      <c r="P194" s="360"/>
      <c r="Q194" s="358"/>
      <c r="R194" s="357"/>
      <c r="S194" s="357"/>
      <c r="T194" s="357"/>
      <c r="U194" s="359"/>
      <c r="W194" s="216">
        <f t="shared" si="17"/>
        <v>0</v>
      </c>
      <c r="X194" s="212">
        <f t="shared" si="18"/>
        <v>0</v>
      </c>
      <c r="Y194" s="212">
        <f t="shared" si="19"/>
        <v>0</v>
      </c>
      <c r="Z194" s="217">
        <f t="shared" si="20"/>
        <v>0</v>
      </c>
      <c r="AB194" s="216">
        <f t="shared" si="21"/>
        <v>0</v>
      </c>
      <c r="AC194" s="212">
        <f t="shared" si="22"/>
        <v>0</v>
      </c>
      <c r="AD194" s="212">
        <f t="shared" si="23"/>
        <v>0</v>
      </c>
      <c r="AE194" s="217">
        <f t="shared" si="24"/>
        <v>0</v>
      </c>
    </row>
    <row r="195" spans="1:31" ht="15" customHeight="1" x14ac:dyDescent="0.25">
      <c r="A195" s="353" t="str">
        <f>IF(ISBLANK('A4'!A195),"",'A4'!A195)</f>
        <v/>
      </c>
      <c r="B195" s="354" t="str">
        <f>IF(ISBLANK('A4'!B195),"",'A4'!B195)</f>
        <v/>
      </c>
      <c r="C195" s="355" t="str">
        <f>IF(ISBLANK('A4'!U195),"",'A4'!U195)</f>
        <v/>
      </c>
      <c r="D195" s="356"/>
      <c r="E195" s="357"/>
      <c r="F195" s="357"/>
      <c r="G195" s="357"/>
      <c r="H195" s="357"/>
      <c r="I195" s="357"/>
      <c r="J195" s="358"/>
      <c r="K195" s="636"/>
      <c r="L195" s="359"/>
      <c r="M195" s="360"/>
      <c r="N195" s="360"/>
      <c r="O195" s="360"/>
      <c r="P195" s="360"/>
      <c r="Q195" s="358"/>
      <c r="R195" s="357"/>
      <c r="S195" s="357"/>
      <c r="T195" s="357"/>
      <c r="U195" s="359"/>
      <c r="W195" s="216">
        <f t="shared" si="17"/>
        <v>0</v>
      </c>
      <c r="X195" s="212">
        <f t="shared" si="18"/>
        <v>0</v>
      </c>
      <c r="Y195" s="212">
        <f t="shared" si="19"/>
        <v>0</v>
      </c>
      <c r="Z195" s="217">
        <f t="shared" si="20"/>
        <v>0</v>
      </c>
      <c r="AB195" s="216">
        <f t="shared" si="21"/>
        <v>0</v>
      </c>
      <c r="AC195" s="212">
        <f t="shared" si="22"/>
        <v>0</v>
      </c>
      <c r="AD195" s="212">
        <f t="shared" si="23"/>
        <v>0</v>
      </c>
      <c r="AE195" s="217">
        <f t="shared" si="24"/>
        <v>0</v>
      </c>
    </row>
    <row r="196" spans="1:31" ht="15" customHeight="1" thickBot="1" x14ac:dyDescent="0.3">
      <c r="A196" s="361" t="str">
        <f>IF(ISBLANK('A4'!A196),"",'A4'!A196)</f>
        <v/>
      </c>
      <c r="B196" s="362" t="str">
        <f>IF(ISBLANK('A4'!B196),"",'A4'!B196)</f>
        <v/>
      </c>
      <c r="C196" s="363" t="str">
        <f>IF(ISBLANK('A4'!U196),"",'A4'!U196)</f>
        <v/>
      </c>
      <c r="D196" s="364"/>
      <c r="E196" s="365"/>
      <c r="F196" s="365"/>
      <c r="G196" s="365"/>
      <c r="H196" s="365"/>
      <c r="I196" s="365"/>
      <c r="J196" s="366"/>
      <c r="K196" s="637"/>
      <c r="L196" s="367"/>
      <c r="M196" s="368"/>
      <c r="N196" s="368"/>
      <c r="O196" s="368"/>
      <c r="P196" s="368"/>
      <c r="Q196" s="366"/>
      <c r="R196" s="365"/>
      <c r="S196" s="365"/>
      <c r="T196" s="365"/>
      <c r="U196" s="367"/>
      <c r="W196" s="218">
        <f t="shared" si="17"/>
        <v>0</v>
      </c>
      <c r="X196" s="219">
        <f t="shared" si="18"/>
        <v>0</v>
      </c>
      <c r="Y196" s="219">
        <f t="shared" si="19"/>
        <v>0</v>
      </c>
      <c r="Z196" s="220">
        <f t="shared" si="20"/>
        <v>0</v>
      </c>
      <c r="AB196" s="218">
        <f t="shared" si="21"/>
        <v>0</v>
      </c>
      <c r="AC196" s="219">
        <f t="shared" si="22"/>
        <v>0</v>
      </c>
      <c r="AD196" s="219">
        <f t="shared" si="23"/>
        <v>0</v>
      </c>
      <c r="AE196" s="220">
        <f t="shared" si="24"/>
        <v>0</v>
      </c>
    </row>
  </sheetData>
  <sheetProtection algorithmName="SHA-512" hashValue="mKjc3dTYeElCHDjXx/mdpjzZdi6es1tXgQKFmDFBoAwg4rM7rIHypPl/YlTjfwHFvwIkuGNQ2vftUnLb072okQ==" saltValue="KUc0sW+wyBuib2KAFo/oDw==" spinCount="100000" sheet="1" objects="1" scenarios="1"/>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9" priority="4">
      <formula>IF($AB17=0,FALSE,TRUE)</formula>
    </cfRule>
  </conditionalFormatting>
  <conditionalFormatting sqref="J17:L196">
    <cfRule type="expression" dxfId="8" priority="3">
      <formula>IF($AC17=0,FALSE,TRUE)</formula>
    </cfRule>
  </conditionalFormatting>
  <conditionalFormatting sqref="M17:P196">
    <cfRule type="expression" dxfId="7" priority="2">
      <formula>IF($AD17=0,FALSE,TRUE)</formula>
    </cfRule>
  </conditionalFormatting>
  <conditionalFormatting sqref="Q17:U196">
    <cfRule type="expression" dxfId="6"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300-000000000000}">
      <formula1>0</formula1>
    </dataValidation>
  </dataValidations>
  <pageMargins left="0.7" right="0.7" top="0.75" bottom="0.75" header="0.3" footer="0.3"/>
  <pageSetup paperSize="5" scale="66" fitToHeight="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B1:J80"/>
  <sheetViews>
    <sheetView zoomScaleNormal="100" workbookViewId="0"/>
  </sheetViews>
  <sheetFormatPr defaultColWidth="9.140625" defaultRowHeight="15" x14ac:dyDescent="0.25"/>
  <cols>
    <col min="1" max="1" width="2.85546875" style="484" customWidth="1"/>
    <col min="2" max="2" width="57.7109375" style="484" bestFit="1" customWidth="1"/>
    <col min="3" max="4" width="12.7109375" style="484" customWidth="1"/>
    <col min="5" max="5" width="2.85546875" style="484" customWidth="1"/>
    <col min="6" max="10" width="12.7109375" style="484" customWidth="1"/>
    <col min="11" max="11" width="2.85546875" style="484" customWidth="1"/>
    <col min="12" max="16384" width="9.140625" style="484"/>
  </cols>
  <sheetData>
    <row r="1" spans="2:10" s="483" customFormat="1" ht="14.45" customHeight="1" x14ac:dyDescent="0.25"/>
    <row r="2" spans="2:10" s="483" customFormat="1" ht="14.45" customHeight="1" x14ac:dyDescent="0.25"/>
    <row r="3" spans="2:10" s="483" customFormat="1" ht="14.45" customHeight="1" x14ac:dyDescent="0.25"/>
    <row r="4" spans="2:10" s="483" customFormat="1" ht="14.45" customHeight="1" x14ac:dyDescent="0.25"/>
    <row r="5" spans="2:10" s="483" customFormat="1" ht="14.45" customHeight="1" x14ac:dyDescent="0.25"/>
    <row r="6" spans="2:10" s="483" customFormat="1" ht="14.45" customHeight="1" x14ac:dyDescent="0.25"/>
    <row r="7" spans="2:10" s="483" customFormat="1" ht="14.45" hidden="1" customHeight="1" x14ac:dyDescent="0.25"/>
    <row r="8" spans="2:10" s="483" customFormat="1" ht="14.45" hidden="1" customHeight="1" x14ac:dyDescent="0.25"/>
    <row r="10" spans="2:10" ht="16.5" thickBot="1" x14ac:dyDescent="0.3">
      <c r="B10" s="1211" t="s">
        <v>613</v>
      </c>
      <c r="C10" s="1211"/>
      <c r="D10" s="1211"/>
      <c r="F10" s="1211" t="s">
        <v>614</v>
      </c>
      <c r="G10" s="1211"/>
      <c r="H10" s="1211"/>
      <c r="I10" s="1211"/>
      <c r="J10" s="1211"/>
    </row>
    <row r="11" spans="2:10" ht="15.75" x14ac:dyDescent="0.25">
      <c r="B11" s="18"/>
      <c r="C11" s="15"/>
      <c r="D11" s="485"/>
      <c r="F11" s="8"/>
      <c r="G11" s="15"/>
      <c r="H11" s="15"/>
      <c r="I11" s="15"/>
      <c r="J11" s="9"/>
    </row>
    <row r="12" spans="2:10" ht="47.25" x14ac:dyDescent="0.25">
      <c r="B12" s="19" t="s">
        <v>43</v>
      </c>
      <c r="C12" s="21" t="s">
        <v>44</v>
      </c>
      <c r="D12" s="14" t="s">
        <v>108</v>
      </c>
      <c r="F12" s="10" t="s">
        <v>44</v>
      </c>
      <c r="G12" s="16" t="s">
        <v>109</v>
      </c>
      <c r="H12" s="16" t="s">
        <v>110</v>
      </c>
      <c r="I12" s="16" t="s">
        <v>111</v>
      </c>
      <c r="J12" s="14" t="s">
        <v>112</v>
      </c>
    </row>
    <row r="13" spans="2:10" ht="16.5" thickBot="1" x14ac:dyDescent="0.3">
      <c r="B13" s="20"/>
      <c r="C13" s="17"/>
      <c r="D13" s="486"/>
      <c r="F13" s="12"/>
      <c r="G13" s="17"/>
      <c r="H13" s="17"/>
      <c r="I13" s="17"/>
      <c r="J13" s="13"/>
    </row>
    <row r="14" spans="2:10" ht="15.75" thickBot="1" x14ac:dyDescent="0.3">
      <c r="B14" s="704" t="s">
        <v>45</v>
      </c>
      <c r="C14" s="705" t="s">
        <v>46</v>
      </c>
      <c r="D14" s="706" t="s">
        <v>47</v>
      </c>
      <c r="F14" s="710">
        <v>1</v>
      </c>
      <c r="G14" s="711">
        <v>17.12</v>
      </c>
      <c r="H14" s="711">
        <v>17.91</v>
      </c>
      <c r="I14" s="711">
        <v>18.91</v>
      </c>
      <c r="J14" s="712">
        <v>19.920000000000002</v>
      </c>
    </row>
    <row r="15" spans="2:10" ht="15.75" thickBot="1" x14ac:dyDescent="0.3">
      <c r="B15" s="707" t="s">
        <v>48</v>
      </c>
      <c r="C15" s="708">
        <v>7</v>
      </c>
      <c r="D15" s="709">
        <v>9</v>
      </c>
      <c r="F15" s="710">
        <v>2</v>
      </c>
      <c r="G15" s="711">
        <v>17.62</v>
      </c>
      <c r="H15" s="711">
        <v>18.46</v>
      </c>
      <c r="I15" s="711">
        <v>19.5</v>
      </c>
      <c r="J15" s="712">
        <v>20.53</v>
      </c>
    </row>
    <row r="16" spans="2:10" ht="15.75" thickBot="1" x14ac:dyDescent="0.3">
      <c r="B16" s="707" t="s">
        <v>49</v>
      </c>
      <c r="C16" s="708">
        <v>8</v>
      </c>
      <c r="D16" s="709">
        <v>10</v>
      </c>
      <c r="F16" s="710">
        <v>3</v>
      </c>
      <c r="G16" s="711">
        <v>17.95</v>
      </c>
      <c r="H16" s="711">
        <v>18.82</v>
      </c>
      <c r="I16" s="711">
        <v>19.899999999999999</v>
      </c>
      <c r="J16" s="712">
        <v>20.91</v>
      </c>
    </row>
    <row r="17" spans="2:10" ht="15.75" thickBot="1" x14ac:dyDescent="0.3">
      <c r="B17" s="704" t="s">
        <v>50</v>
      </c>
      <c r="C17" s="705" t="s">
        <v>46</v>
      </c>
      <c r="D17" s="706" t="s">
        <v>47</v>
      </c>
      <c r="F17" s="710">
        <v>4</v>
      </c>
      <c r="G17" s="711">
        <v>18.29</v>
      </c>
      <c r="H17" s="711">
        <v>19.2</v>
      </c>
      <c r="I17" s="711">
        <v>20.260000000000002</v>
      </c>
      <c r="J17" s="712">
        <v>21.34</v>
      </c>
    </row>
    <row r="18" spans="2:10" ht="15.75" thickBot="1" x14ac:dyDescent="0.3">
      <c r="B18" s="707" t="s">
        <v>516</v>
      </c>
      <c r="C18" s="708">
        <v>5</v>
      </c>
      <c r="D18" s="709">
        <v>7</v>
      </c>
      <c r="F18" s="710">
        <v>5</v>
      </c>
      <c r="G18" s="711">
        <v>18.98</v>
      </c>
      <c r="H18" s="711">
        <v>19.91</v>
      </c>
      <c r="I18" s="711">
        <v>20.99</v>
      </c>
      <c r="J18" s="712">
        <v>22.11</v>
      </c>
    </row>
    <row r="19" spans="2:10" ht="15.75" thickBot="1" x14ac:dyDescent="0.3">
      <c r="B19" s="707" t="s">
        <v>515</v>
      </c>
      <c r="C19" s="708">
        <v>7</v>
      </c>
      <c r="D19" s="709">
        <v>9</v>
      </c>
      <c r="F19" s="710">
        <v>6</v>
      </c>
      <c r="G19" s="711">
        <v>19.66</v>
      </c>
      <c r="H19" s="711">
        <v>20.62</v>
      </c>
      <c r="I19" s="711">
        <v>21.75</v>
      </c>
      <c r="J19" s="712">
        <v>22.9</v>
      </c>
    </row>
    <row r="20" spans="2:10" ht="15.75" thickBot="1" x14ac:dyDescent="0.3">
      <c r="B20" s="707" t="s">
        <v>513</v>
      </c>
      <c r="C20" s="708">
        <v>10</v>
      </c>
      <c r="D20" s="709">
        <v>12</v>
      </c>
      <c r="F20" s="710">
        <v>7</v>
      </c>
      <c r="G20" s="711">
        <v>20.25</v>
      </c>
      <c r="H20" s="711">
        <v>21.22</v>
      </c>
      <c r="I20" s="711">
        <v>22.42</v>
      </c>
      <c r="J20" s="712">
        <v>23.62</v>
      </c>
    </row>
    <row r="21" spans="2:10" ht="15.75" thickBot="1" x14ac:dyDescent="0.3">
      <c r="B21" s="707" t="s">
        <v>514</v>
      </c>
      <c r="C21" s="708">
        <v>12</v>
      </c>
      <c r="D21" s="709">
        <v>14</v>
      </c>
      <c r="F21" s="710">
        <v>8</v>
      </c>
      <c r="G21" s="711">
        <v>20.7</v>
      </c>
      <c r="H21" s="711">
        <v>21.74</v>
      </c>
      <c r="I21" s="711">
        <v>22.92</v>
      </c>
      <c r="J21" s="712">
        <v>24.13</v>
      </c>
    </row>
    <row r="22" spans="2:10" ht="15.75" thickBot="1" x14ac:dyDescent="0.3">
      <c r="B22" s="704" t="s">
        <v>52</v>
      </c>
      <c r="C22" s="705" t="s">
        <v>46</v>
      </c>
      <c r="D22" s="706" t="s">
        <v>47</v>
      </c>
      <c r="F22" s="710">
        <v>9</v>
      </c>
      <c r="G22" s="711">
        <v>21.2</v>
      </c>
      <c r="H22" s="711">
        <v>22.24</v>
      </c>
      <c r="I22" s="711">
        <v>23.45</v>
      </c>
      <c r="J22" s="712">
        <v>24.68</v>
      </c>
    </row>
    <row r="23" spans="2:10" ht="15.75" thickBot="1" x14ac:dyDescent="0.3">
      <c r="B23" s="707" t="s">
        <v>53</v>
      </c>
      <c r="C23" s="708">
        <v>11</v>
      </c>
      <c r="D23" s="709">
        <v>13</v>
      </c>
      <c r="F23" s="710">
        <v>10</v>
      </c>
      <c r="G23" s="711">
        <v>21.63</v>
      </c>
      <c r="H23" s="711">
        <v>22.68</v>
      </c>
      <c r="I23" s="711">
        <v>23.9</v>
      </c>
      <c r="J23" s="712">
        <v>25.19</v>
      </c>
    </row>
    <row r="24" spans="2:10" ht="15.75" thickBot="1" x14ac:dyDescent="0.3">
      <c r="B24" s="707" t="s">
        <v>54</v>
      </c>
      <c r="C24" s="708">
        <v>5</v>
      </c>
      <c r="D24" s="709">
        <v>7</v>
      </c>
      <c r="F24" s="710">
        <v>11</v>
      </c>
      <c r="G24" s="711">
        <v>23.1</v>
      </c>
      <c r="H24" s="711">
        <v>24.23</v>
      </c>
      <c r="I24" s="711">
        <v>25.56</v>
      </c>
      <c r="J24" s="712">
        <v>26.91</v>
      </c>
    </row>
    <row r="25" spans="2:10" ht="15.75" thickBot="1" x14ac:dyDescent="0.3">
      <c r="B25" s="707" t="s">
        <v>55</v>
      </c>
      <c r="C25" s="708">
        <v>6</v>
      </c>
      <c r="D25" s="709">
        <v>8</v>
      </c>
      <c r="F25" s="710">
        <v>12</v>
      </c>
      <c r="G25" s="711">
        <v>24.48</v>
      </c>
      <c r="H25" s="711">
        <v>25.69</v>
      </c>
      <c r="I25" s="711">
        <v>27.09</v>
      </c>
      <c r="J25" s="712">
        <v>28.52</v>
      </c>
    </row>
    <row r="26" spans="2:10" ht="15.75" thickBot="1" x14ac:dyDescent="0.3">
      <c r="B26" s="704" t="s">
        <v>507</v>
      </c>
      <c r="C26" s="705" t="s">
        <v>56</v>
      </c>
      <c r="D26" s="706" t="s">
        <v>57</v>
      </c>
      <c r="F26" s="710">
        <v>13</v>
      </c>
      <c r="G26" s="711">
        <v>25.82</v>
      </c>
      <c r="H26" s="711">
        <v>27.05</v>
      </c>
      <c r="I26" s="711">
        <v>28.57</v>
      </c>
      <c r="J26" s="712">
        <v>30.07</v>
      </c>
    </row>
    <row r="27" spans="2:10" ht="15.75" thickBot="1" x14ac:dyDescent="0.3">
      <c r="B27" s="707" t="s">
        <v>58</v>
      </c>
      <c r="C27" s="708">
        <v>10</v>
      </c>
      <c r="D27" s="709">
        <v>12</v>
      </c>
      <c r="F27" s="710">
        <v>14</v>
      </c>
      <c r="G27" s="711">
        <v>28.39</v>
      </c>
      <c r="H27" s="711">
        <v>29.74</v>
      </c>
      <c r="I27" s="711">
        <v>31.41</v>
      </c>
      <c r="J27" s="712">
        <v>33.06</v>
      </c>
    </row>
    <row r="28" spans="2:10" ht="15.75" thickBot="1" x14ac:dyDescent="0.3">
      <c r="B28" s="707" t="s">
        <v>59</v>
      </c>
      <c r="C28" s="708">
        <v>10</v>
      </c>
      <c r="D28" s="709">
        <v>12</v>
      </c>
      <c r="F28" s="710">
        <v>15</v>
      </c>
      <c r="G28" s="711">
        <v>31.12</v>
      </c>
      <c r="H28" s="711">
        <v>32.630000000000003</v>
      </c>
      <c r="I28" s="711">
        <v>34.46</v>
      </c>
      <c r="J28" s="712">
        <v>36.229999999999997</v>
      </c>
    </row>
    <row r="29" spans="2:10" ht="15.75" thickBot="1" x14ac:dyDescent="0.3">
      <c r="B29" s="707" t="s">
        <v>60</v>
      </c>
      <c r="C29" s="708">
        <v>8</v>
      </c>
      <c r="D29" s="709">
        <v>10</v>
      </c>
      <c r="F29" s="710">
        <v>16</v>
      </c>
      <c r="G29" s="711">
        <v>33.75</v>
      </c>
      <c r="H29" s="711">
        <v>35.39</v>
      </c>
      <c r="I29" s="711">
        <v>37.39</v>
      </c>
      <c r="J29" s="712">
        <v>39.299999999999997</v>
      </c>
    </row>
    <row r="30" spans="2:10" ht="15.75" thickBot="1" x14ac:dyDescent="0.3">
      <c r="B30" s="707" t="s">
        <v>61</v>
      </c>
      <c r="C30" s="708">
        <v>11</v>
      </c>
      <c r="D30" s="709">
        <v>13</v>
      </c>
      <c r="F30" s="710">
        <v>17</v>
      </c>
      <c r="G30" s="711">
        <v>37.08</v>
      </c>
      <c r="H30" s="711">
        <v>38.869999999999997</v>
      </c>
      <c r="I30" s="711">
        <v>41.03</v>
      </c>
      <c r="J30" s="712">
        <v>43.18</v>
      </c>
    </row>
    <row r="31" spans="2:10" ht="15.75" thickBot="1" x14ac:dyDescent="0.3">
      <c r="B31" s="704" t="s">
        <v>62</v>
      </c>
      <c r="C31" s="705" t="s">
        <v>63</v>
      </c>
      <c r="D31" s="706" t="s">
        <v>46</v>
      </c>
      <c r="F31" s="710">
        <v>18</v>
      </c>
      <c r="G31" s="711">
        <v>39.74</v>
      </c>
      <c r="H31" s="711">
        <v>41.63</v>
      </c>
      <c r="I31" s="711">
        <v>43.96</v>
      </c>
      <c r="J31" s="712">
        <v>46.29</v>
      </c>
    </row>
    <row r="32" spans="2:10" ht="15.75" thickBot="1" x14ac:dyDescent="0.3">
      <c r="B32" s="704" t="s">
        <v>64</v>
      </c>
      <c r="C32" s="705" t="s">
        <v>46</v>
      </c>
      <c r="D32" s="706" t="s">
        <v>47</v>
      </c>
      <c r="F32" s="710">
        <v>19</v>
      </c>
      <c r="G32" s="711">
        <v>42.35</v>
      </c>
      <c r="H32" s="711">
        <v>44.41</v>
      </c>
      <c r="I32" s="711">
        <v>46.88</v>
      </c>
      <c r="J32" s="712">
        <v>49.36</v>
      </c>
    </row>
    <row r="33" spans="2:10" ht="15.75" thickBot="1" x14ac:dyDescent="0.3">
      <c r="B33" s="704" t="s">
        <v>65</v>
      </c>
      <c r="C33" s="705" t="s">
        <v>56</v>
      </c>
      <c r="D33" s="706" t="s">
        <v>57</v>
      </c>
      <c r="F33" s="710">
        <v>20</v>
      </c>
      <c r="G33" s="711">
        <v>46.35</v>
      </c>
      <c r="H33" s="711">
        <v>48.6</v>
      </c>
      <c r="I33" s="711">
        <v>51.27</v>
      </c>
      <c r="J33" s="712">
        <v>53.98</v>
      </c>
    </row>
    <row r="34" spans="2:10" ht="15.75" thickBot="1" x14ac:dyDescent="0.3">
      <c r="B34" s="707" t="s">
        <v>508</v>
      </c>
      <c r="C34" s="708">
        <v>12</v>
      </c>
      <c r="D34" s="709">
        <v>14</v>
      </c>
      <c r="F34" s="713" t="s">
        <v>587</v>
      </c>
      <c r="G34" s="714">
        <v>28.7</v>
      </c>
      <c r="H34" s="714">
        <v>30.13</v>
      </c>
      <c r="I34" s="714">
        <v>31.57</v>
      </c>
      <c r="J34" s="715">
        <v>32.979999999999997</v>
      </c>
    </row>
    <row r="35" spans="2:10" ht="15.75" thickBot="1" x14ac:dyDescent="0.3">
      <c r="B35" s="707" t="s">
        <v>66</v>
      </c>
      <c r="C35" s="708">
        <v>10</v>
      </c>
      <c r="D35" s="709">
        <v>12</v>
      </c>
      <c r="F35" s="713" t="s">
        <v>617</v>
      </c>
      <c r="G35" s="714">
        <v>29.62</v>
      </c>
      <c r="H35" s="714">
        <v>31.2</v>
      </c>
      <c r="I35" s="714">
        <v>32.79</v>
      </c>
      <c r="J35" s="715">
        <v>34.369999999999997</v>
      </c>
    </row>
    <row r="36" spans="2:10" ht="15.75" thickBot="1" x14ac:dyDescent="0.3">
      <c r="B36" s="707" t="s">
        <v>67</v>
      </c>
      <c r="C36" s="708">
        <v>10</v>
      </c>
      <c r="D36" s="709">
        <v>12</v>
      </c>
      <c r="F36" s="713" t="s">
        <v>63</v>
      </c>
      <c r="G36" s="714">
        <v>32.51</v>
      </c>
      <c r="H36" s="714">
        <v>34.700000000000003</v>
      </c>
      <c r="I36" s="714">
        <v>36.880000000000003</v>
      </c>
      <c r="J36" s="715">
        <v>39.07</v>
      </c>
    </row>
    <row r="37" spans="2:10" ht="15.75" thickBot="1" x14ac:dyDescent="0.3">
      <c r="B37" s="707" t="s">
        <v>68</v>
      </c>
      <c r="C37" s="708">
        <v>9</v>
      </c>
      <c r="D37" s="709">
        <v>11</v>
      </c>
      <c r="F37" s="713" t="s">
        <v>46</v>
      </c>
      <c r="G37" s="714">
        <v>33.83</v>
      </c>
      <c r="H37" s="714">
        <v>36.33</v>
      </c>
      <c r="I37" s="714">
        <v>38.82</v>
      </c>
      <c r="J37" s="715">
        <v>41.32</v>
      </c>
    </row>
    <row r="38" spans="2:10" ht="15.75" thickBot="1" x14ac:dyDescent="0.3">
      <c r="B38" s="707" t="s">
        <v>69</v>
      </c>
      <c r="C38" s="708">
        <v>13</v>
      </c>
      <c r="D38" s="709">
        <v>14</v>
      </c>
      <c r="F38" s="713" t="s">
        <v>47</v>
      </c>
      <c r="G38" s="714">
        <v>36.33</v>
      </c>
      <c r="H38" s="714">
        <v>38.92</v>
      </c>
      <c r="I38" s="714">
        <v>41.52</v>
      </c>
      <c r="J38" s="715">
        <v>44.11</v>
      </c>
    </row>
    <row r="39" spans="2:10" ht="15.75" thickBot="1" x14ac:dyDescent="0.3">
      <c r="B39" s="707" t="s">
        <v>70</v>
      </c>
      <c r="C39" s="708">
        <v>9</v>
      </c>
      <c r="D39" s="709">
        <v>11</v>
      </c>
      <c r="F39" s="713" t="s">
        <v>56</v>
      </c>
      <c r="G39" s="714">
        <v>37.659999999999997</v>
      </c>
      <c r="H39" s="714">
        <v>40.49</v>
      </c>
      <c r="I39" s="714">
        <v>43.32</v>
      </c>
      <c r="J39" s="715">
        <v>46.15</v>
      </c>
    </row>
    <row r="40" spans="2:10" ht="15.75" thickBot="1" x14ac:dyDescent="0.3">
      <c r="B40" s="704" t="s">
        <v>586</v>
      </c>
      <c r="C40" s="705" t="s">
        <v>56</v>
      </c>
      <c r="D40" s="706" t="s">
        <v>57</v>
      </c>
      <c r="F40" s="713" t="s">
        <v>589</v>
      </c>
      <c r="G40" s="714">
        <v>38.56</v>
      </c>
      <c r="H40" s="714">
        <v>41.13</v>
      </c>
      <c r="I40" s="714">
        <v>43.71</v>
      </c>
      <c r="J40" s="715">
        <v>46.28</v>
      </c>
    </row>
    <row r="41" spans="2:10" ht="15.75" thickBot="1" x14ac:dyDescent="0.3">
      <c r="B41" s="707" t="s">
        <v>71</v>
      </c>
      <c r="C41" s="708">
        <v>10</v>
      </c>
      <c r="D41" s="709">
        <v>12</v>
      </c>
      <c r="F41" s="713" t="s">
        <v>590</v>
      </c>
      <c r="G41" s="714">
        <v>38.56</v>
      </c>
      <c r="H41" s="714">
        <v>41.13</v>
      </c>
      <c r="I41" s="714">
        <v>43.71</v>
      </c>
      <c r="J41" s="715">
        <v>46.28</v>
      </c>
    </row>
    <row r="42" spans="2:10" ht="15.75" thickBot="1" x14ac:dyDescent="0.3">
      <c r="B42" s="707" t="s">
        <v>72</v>
      </c>
      <c r="C42" s="708">
        <v>6</v>
      </c>
      <c r="D42" s="709">
        <v>8</v>
      </c>
      <c r="F42" s="713" t="s">
        <v>588</v>
      </c>
      <c r="G42" s="714">
        <v>40.35</v>
      </c>
      <c r="H42" s="714">
        <v>42.76</v>
      </c>
      <c r="I42" s="714">
        <v>45.17</v>
      </c>
      <c r="J42" s="715">
        <v>47.58</v>
      </c>
    </row>
    <row r="43" spans="2:10" ht="15.75" thickBot="1" x14ac:dyDescent="0.3">
      <c r="B43" s="707" t="s">
        <v>73</v>
      </c>
      <c r="C43" s="708">
        <v>13</v>
      </c>
      <c r="D43" s="709">
        <v>14</v>
      </c>
      <c r="F43" s="713" t="s">
        <v>621</v>
      </c>
      <c r="G43" s="714">
        <v>40.03</v>
      </c>
      <c r="H43" s="714">
        <v>42.65</v>
      </c>
      <c r="I43" s="714">
        <v>45.27</v>
      </c>
      <c r="J43" s="715">
        <v>47.89</v>
      </c>
    </row>
    <row r="44" spans="2:10" ht="15.75" thickBot="1" x14ac:dyDescent="0.3">
      <c r="B44" s="707" t="s">
        <v>509</v>
      </c>
      <c r="C44" s="708">
        <v>6</v>
      </c>
      <c r="D44" s="709">
        <v>8</v>
      </c>
      <c r="F44" s="713" t="s">
        <v>622</v>
      </c>
      <c r="G44" s="714">
        <v>40.03</v>
      </c>
      <c r="H44" s="714">
        <v>42.65</v>
      </c>
      <c r="I44" s="714">
        <v>45.27</v>
      </c>
      <c r="J44" s="715">
        <v>47.89</v>
      </c>
    </row>
    <row r="45" spans="2:10" ht="15.75" thickBot="1" x14ac:dyDescent="0.3">
      <c r="B45" s="707" t="s">
        <v>74</v>
      </c>
      <c r="C45" s="708">
        <v>10</v>
      </c>
      <c r="D45" s="709">
        <v>12</v>
      </c>
      <c r="F45" s="713" t="s">
        <v>618</v>
      </c>
      <c r="G45" s="714">
        <v>43.09</v>
      </c>
      <c r="H45" s="714">
        <v>46.33</v>
      </c>
      <c r="I45" s="714">
        <v>49.58</v>
      </c>
      <c r="J45" s="715">
        <v>52.82</v>
      </c>
    </row>
    <row r="46" spans="2:10" ht="15.75" thickBot="1" x14ac:dyDescent="0.3">
      <c r="B46" s="704" t="s">
        <v>75</v>
      </c>
      <c r="C46" s="705" t="s">
        <v>46</v>
      </c>
      <c r="D46" s="706" t="s">
        <v>47</v>
      </c>
      <c r="F46" s="713" t="s">
        <v>619</v>
      </c>
      <c r="G46" s="714">
        <v>39.85</v>
      </c>
      <c r="H46" s="714">
        <v>41.96</v>
      </c>
      <c r="I46" s="714">
        <v>44.06</v>
      </c>
      <c r="J46" s="715">
        <v>46.17</v>
      </c>
    </row>
    <row r="47" spans="2:10" ht="15.75" thickBot="1" x14ac:dyDescent="0.3">
      <c r="B47" s="704" t="s">
        <v>76</v>
      </c>
      <c r="C47" s="705" t="s">
        <v>46</v>
      </c>
      <c r="D47" s="706" t="s">
        <v>47</v>
      </c>
      <c r="F47" s="713" t="s">
        <v>620</v>
      </c>
      <c r="G47" s="714">
        <v>41.36</v>
      </c>
      <c r="H47" s="714">
        <v>43.54</v>
      </c>
      <c r="I47" s="714">
        <v>45.71</v>
      </c>
      <c r="J47" s="715">
        <v>47.89</v>
      </c>
    </row>
    <row r="48" spans="2:10" ht="15.75" thickBot="1" x14ac:dyDescent="0.3">
      <c r="B48" s="707" t="s">
        <v>77</v>
      </c>
      <c r="C48" s="708">
        <v>12</v>
      </c>
      <c r="D48" s="709">
        <v>14</v>
      </c>
      <c r="F48" s="713" t="s">
        <v>57</v>
      </c>
      <c r="G48" s="714">
        <v>39.85</v>
      </c>
      <c r="H48" s="714">
        <v>43.49</v>
      </c>
      <c r="I48" s="714">
        <v>47.12</v>
      </c>
      <c r="J48" s="715">
        <v>50.76</v>
      </c>
    </row>
    <row r="49" spans="2:10" ht="15.75" thickBot="1" x14ac:dyDescent="0.3">
      <c r="B49" s="707" t="s">
        <v>78</v>
      </c>
      <c r="C49" s="708">
        <v>9</v>
      </c>
      <c r="D49" s="709">
        <v>11</v>
      </c>
      <c r="F49" s="713" t="s">
        <v>99</v>
      </c>
      <c r="G49" s="714">
        <v>42.15</v>
      </c>
      <c r="H49" s="714">
        <v>46.15</v>
      </c>
      <c r="I49" s="714">
        <v>50.15</v>
      </c>
      <c r="J49" s="715">
        <v>54.15</v>
      </c>
    </row>
    <row r="50" spans="2:10" ht="15.75" thickBot="1" x14ac:dyDescent="0.3">
      <c r="B50" s="707" t="s">
        <v>79</v>
      </c>
      <c r="C50" s="708">
        <v>3</v>
      </c>
      <c r="D50" s="709">
        <v>5</v>
      </c>
      <c r="F50" s="713" t="s">
        <v>113</v>
      </c>
      <c r="G50" s="714">
        <v>44.77</v>
      </c>
      <c r="H50" s="714">
        <v>49.02</v>
      </c>
      <c r="I50" s="714">
        <v>53.27</v>
      </c>
      <c r="J50" s="715">
        <v>57.52</v>
      </c>
    </row>
    <row r="51" spans="2:10" ht="15.75" thickBot="1" x14ac:dyDescent="0.3">
      <c r="B51" s="704" t="s">
        <v>80</v>
      </c>
      <c r="C51" s="705" t="s">
        <v>46</v>
      </c>
      <c r="D51" s="706" t="s">
        <v>47</v>
      </c>
      <c r="F51" s="713" t="s">
        <v>114</v>
      </c>
      <c r="G51" s="714">
        <v>48.75</v>
      </c>
      <c r="H51" s="714">
        <v>53.37</v>
      </c>
      <c r="I51" s="714">
        <v>57.99</v>
      </c>
      <c r="J51" s="715">
        <v>62.61</v>
      </c>
    </row>
    <row r="52" spans="2:10" ht="15.75" thickBot="1" x14ac:dyDescent="0.3">
      <c r="B52" s="707" t="s">
        <v>81</v>
      </c>
      <c r="C52" s="708">
        <v>3</v>
      </c>
      <c r="D52" s="709">
        <v>5</v>
      </c>
    </row>
    <row r="53" spans="2:10" ht="15.75" thickBot="1" x14ac:dyDescent="0.3">
      <c r="B53" s="704" t="s">
        <v>131</v>
      </c>
      <c r="C53" s="705" t="s">
        <v>587</v>
      </c>
      <c r="D53" s="706" t="s">
        <v>617</v>
      </c>
    </row>
    <row r="54" spans="2:10" ht="15.75" thickBot="1" x14ac:dyDescent="0.3">
      <c r="B54" s="704" t="s">
        <v>510</v>
      </c>
      <c r="C54" s="705" t="s">
        <v>588</v>
      </c>
      <c r="D54" s="706" t="s">
        <v>618</v>
      </c>
    </row>
    <row r="55" spans="2:10" ht="15.75" thickBot="1" x14ac:dyDescent="0.3">
      <c r="B55" s="704" t="s">
        <v>82</v>
      </c>
      <c r="C55" s="705" t="s">
        <v>589</v>
      </c>
      <c r="D55" s="706" t="s">
        <v>57</v>
      </c>
    </row>
    <row r="56" spans="2:10" ht="15.75" thickBot="1" x14ac:dyDescent="0.3">
      <c r="B56" s="707" t="s">
        <v>83</v>
      </c>
      <c r="C56" s="708">
        <v>7</v>
      </c>
      <c r="D56" s="709">
        <v>9</v>
      </c>
    </row>
    <row r="57" spans="2:10" ht="15.75" thickBot="1" x14ac:dyDescent="0.3">
      <c r="B57" s="704" t="s">
        <v>84</v>
      </c>
      <c r="C57" s="705" t="s">
        <v>590</v>
      </c>
      <c r="D57" s="706" t="s">
        <v>57</v>
      </c>
    </row>
    <row r="58" spans="2:10" ht="15.75" thickBot="1" x14ac:dyDescent="0.3">
      <c r="B58" s="707" t="s">
        <v>85</v>
      </c>
      <c r="C58" s="708">
        <v>12</v>
      </c>
      <c r="D58" s="709">
        <v>14</v>
      </c>
    </row>
    <row r="59" spans="2:10" ht="15.75" thickBot="1" x14ac:dyDescent="0.3">
      <c r="B59" s="707" t="s">
        <v>86</v>
      </c>
      <c r="C59" s="708">
        <v>14</v>
      </c>
      <c r="D59" s="709">
        <v>15</v>
      </c>
    </row>
    <row r="60" spans="2:10" ht="15.75" thickBot="1" x14ac:dyDescent="0.3">
      <c r="B60" s="707" t="s">
        <v>87</v>
      </c>
      <c r="C60" s="708">
        <v>10</v>
      </c>
      <c r="D60" s="709">
        <v>12</v>
      </c>
    </row>
    <row r="61" spans="2:10" ht="15.75" thickBot="1" x14ac:dyDescent="0.3">
      <c r="B61" s="707" t="s">
        <v>88</v>
      </c>
      <c r="C61" s="708">
        <v>14</v>
      </c>
      <c r="D61" s="709">
        <v>15</v>
      </c>
    </row>
    <row r="62" spans="2:10" ht="15.75" thickBot="1" x14ac:dyDescent="0.3">
      <c r="B62" s="707" t="s">
        <v>89</v>
      </c>
      <c r="C62" s="708">
        <v>10</v>
      </c>
      <c r="D62" s="709">
        <v>12</v>
      </c>
    </row>
    <row r="63" spans="2:10" ht="15.75" thickBot="1" x14ac:dyDescent="0.3">
      <c r="B63" s="707" t="s">
        <v>90</v>
      </c>
      <c r="C63" s="708">
        <v>12</v>
      </c>
      <c r="D63" s="709">
        <v>14</v>
      </c>
    </row>
    <row r="64" spans="2:10" ht="15.75" thickBot="1" x14ac:dyDescent="0.3">
      <c r="B64" s="707" t="s">
        <v>91</v>
      </c>
      <c r="C64" s="708">
        <v>11</v>
      </c>
      <c r="D64" s="709">
        <v>13</v>
      </c>
    </row>
    <row r="65" spans="2:4" ht="15.75" thickBot="1" x14ac:dyDescent="0.3">
      <c r="B65" s="707" t="s">
        <v>92</v>
      </c>
      <c r="C65" s="708">
        <v>10</v>
      </c>
      <c r="D65" s="709">
        <v>12</v>
      </c>
    </row>
    <row r="66" spans="2:4" ht="15.75" thickBot="1" x14ac:dyDescent="0.3">
      <c r="B66" s="707" t="s">
        <v>93</v>
      </c>
      <c r="C66" s="708">
        <v>5</v>
      </c>
      <c r="D66" s="709">
        <v>7</v>
      </c>
    </row>
    <row r="67" spans="2:4" ht="15.75" thickBot="1" x14ac:dyDescent="0.3">
      <c r="B67" s="707" t="s">
        <v>94</v>
      </c>
      <c r="C67" s="708">
        <v>9</v>
      </c>
      <c r="D67" s="709">
        <v>11</v>
      </c>
    </row>
    <row r="68" spans="2:4" ht="15.75" thickBot="1" x14ac:dyDescent="0.3">
      <c r="B68" s="707" t="s">
        <v>95</v>
      </c>
      <c r="C68" s="708">
        <v>11</v>
      </c>
      <c r="D68" s="709">
        <v>13</v>
      </c>
    </row>
    <row r="69" spans="2:4" ht="15.75" thickBot="1" x14ac:dyDescent="0.3">
      <c r="B69" s="707" t="s">
        <v>96</v>
      </c>
      <c r="C69" s="708">
        <v>10</v>
      </c>
      <c r="D69" s="709">
        <v>12</v>
      </c>
    </row>
    <row r="70" spans="2:4" ht="15.75" thickBot="1" x14ac:dyDescent="0.3">
      <c r="B70" s="707" t="s">
        <v>97</v>
      </c>
      <c r="C70" s="708">
        <v>11</v>
      </c>
      <c r="D70" s="709">
        <v>13</v>
      </c>
    </row>
    <row r="71" spans="2:4" ht="15.75" thickBot="1" x14ac:dyDescent="0.3">
      <c r="B71" s="704" t="s">
        <v>98</v>
      </c>
      <c r="C71" s="705" t="s">
        <v>619</v>
      </c>
      <c r="D71" s="706" t="s">
        <v>620</v>
      </c>
    </row>
    <row r="72" spans="2:4" ht="15.75" thickBot="1" x14ac:dyDescent="0.3">
      <c r="B72" s="704" t="s">
        <v>100</v>
      </c>
      <c r="C72" s="705" t="s">
        <v>46</v>
      </c>
      <c r="D72" s="706" t="s">
        <v>47</v>
      </c>
    </row>
    <row r="73" spans="2:4" ht="15.75" thickBot="1" x14ac:dyDescent="0.3">
      <c r="B73" s="707" t="s">
        <v>511</v>
      </c>
      <c r="C73" s="708">
        <v>10</v>
      </c>
      <c r="D73" s="709">
        <v>12</v>
      </c>
    </row>
    <row r="74" spans="2:4" ht="15.75" thickBot="1" x14ac:dyDescent="0.3">
      <c r="B74" s="704" t="s">
        <v>101</v>
      </c>
      <c r="C74" s="705" t="s">
        <v>46</v>
      </c>
      <c r="D74" s="706" t="s">
        <v>47</v>
      </c>
    </row>
    <row r="75" spans="2:4" ht="15.75" thickBot="1" x14ac:dyDescent="0.3">
      <c r="B75" s="707" t="s">
        <v>102</v>
      </c>
      <c r="C75" s="708">
        <v>10</v>
      </c>
      <c r="D75" s="709">
        <v>12</v>
      </c>
    </row>
    <row r="76" spans="2:4" ht="15.75" thickBot="1" x14ac:dyDescent="0.3">
      <c r="B76" s="707" t="s">
        <v>103</v>
      </c>
      <c r="C76" s="708">
        <v>6</v>
      </c>
      <c r="D76" s="709">
        <v>8</v>
      </c>
    </row>
    <row r="77" spans="2:4" ht="15.75" thickBot="1" x14ac:dyDescent="0.3">
      <c r="B77" s="707" t="s">
        <v>104</v>
      </c>
      <c r="C77" s="708">
        <v>11</v>
      </c>
      <c r="D77" s="709">
        <v>13</v>
      </c>
    </row>
    <row r="78" spans="2:4" ht="15.75" thickBot="1" x14ac:dyDescent="0.3">
      <c r="B78" s="707" t="s">
        <v>105</v>
      </c>
      <c r="C78" s="708">
        <v>11</v>
      </c>
      <c r="D78" s="709">
        <v>13</v>
      </c>
    </row>
    <row r="79" spans="2:4" ht="15.75" thickBot="1" x14ac:dyDescent="0.3">
      <c r="B79" s="707" t="s">
        <v>106</v>
      </c>
      <c r="C79" s="708">
        <v>10</v>
      </c>
      <c r="D79" s="709">
        <v>12</v>
      </c>
    </row>
    <row r="80" spans="2:4" ht="15.75" thickBot="1" x14ac:dyDescent="0.3">
      <c r="B80" s="707" t="s">
        <v>107</v>
      </c>
      <c r="C80" s="708">
        <v>12</v>
      </c>
      <c r="D80" s="709">
        <v>14</v>
      </c>
    </row>
  </sheetData>
  <sheetProtection algorithmName="SHA-512" hashValue="EavwQD53xoUmAVfVnDWhXKVK6JxMWVCLQgDKmxh6jmgRDNNh6QAyfqLIPIa911OHKgB8r6dYMXwBjET4XNSiRw==" saltValue="WyBvfxH4XVCailPcY7QuFA==" spinCount="100000" sheet="1" objects="1" scenarios="1"/>
  <sortState ref="B15:D80">
    <sortCondition ref="B14"/>
  </sortState>
  <mergeCells count="2">
    <mergeCell ref="B10:D10"/>
    <mergeCell ref="F10:J10"/>
  </mergeCells>
  <pageMargins left="0.7" right="0.7" top="0.75" bottom="0.75" header="0.3" footer="0.3"/>
  <pageSetup paperSize="5" scale="60"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B1:J51"/>
  <sheetViews>
    <sheetView topLeftCell="A3" zoomScaleNormal="100" workbookViewId="0">
      <selection activeCell="J17" sqref="J17"/>
    </sheetView>
  </sheetViews>
  <sheetFormatPr defaultColWidth="9.140625" defaultRowHeight="15" x14ac:dyDescent="0.25"/>
  <cols>
    <col min="1" max="1" width="2.85546875" style="474" customWidth="1"/>
    <col min="2" max="2" width="40.42578125" style="474" bestFit="1" customWidth="1"/>
    <col min="3" max="3" width="2.85546875" style="474" customWidth="1"/>
    <col min="4" max="4" width="35.7109375" style="474" bestFit="1" customWidth="1"/>
    <col min="5" max="5" width="2.85546875" style="474" customWidth="1"/>
    <col min="6" max="6" width="40.140625" style="474" bestFit="1" customWidth="1"/>
    <col min="7" max="7" width="2.85546875" style="474" customWidth="1"/>
    <col min="8" max="8" width="38.7109375" style="474" bestFit="1" customWidth="1"/>
    <col min="9" max="9" width="2.85546875" style="474" customWidth="1"/>
    <col min="10" max="10" width="49.5703125" style="474" customWidth="1"/>
    <col min="11" max="16384" width="9.140625" style="474"/>
  </cols>
  <sheetData>
    <row r="1" spans="2:10" s="481" customFormat="1" ht="14.45" customHeight="1" x14ac:dyDescent="0.25"/>
    <row r="2" spans="2:10" s="481" customFormat="1" ht="14.45" customHeight="1" x14ac:dyDescent="0.25"/>
    <row r="3" spans="2:10" s="481" customFormat="1" ht="14.45" customHeight="1" x14ac:dyDescent="0.25"/>
    <row r="4" spans="2:10" s="481" customFormat="1" ht="14.45" customHeight="1" x14ac:dyDescent="0.25"/>
    <row r="5" spans="2:10" s="481" customFormat="1" ht="14.45" customHeight="1" x14ac:dyDescent="0.25"/>
    <row r="6" spans="2:10" s="481" customFormat="1" ht="14.45" customHeight="1" x14ac:dyDescent="0.25"/>
    <row r="7" spans="2:10" s="481" customFormat="1" ht="14.45" hidden="1" customHeight="1" x14ac:dyDescent="0.25"/>
    <row r="8" spans="2:10" s="481" customFormat="1" ht="14.45" hidden="1" customHeight="1" x14ac:dyDescent="0.25"/>
    <row r="10" spans="2:10" x14ac:dyDescent="0.25">
      <c r="B10" s="1212" t="s">
        <v>115</v>
      </c>
      <c r="C10" s="1212"/>
      <c r="D10" s="1212"/>
      <c r="F10" s="25" t="s">
        <v>125</v>
      </c>
      <c r="H10" s="579" t="s">
        <v>512</v>
      </c>
      <c r="J10" s="25" t="s">
        <v>495</v>
      </c>
    </row>
    <row r="11" spans="2:10" ht="15.75" thickBot="1" x14ac:dyDescent="0.3"/>
    <row r="12" spans="2:10" ht="15.75" thickBot="1" x14ac:dyDescent="0.3">
      <c r="B12" s="479" t="s">
        <v>116</v>
      </c>
      <c r="D12" s="479" t="s">
        <v>372</v>
      </c>
      <c r="F12" s="475" t="s">
        <v>372</v>
      </c>
      <c r="H12" s="475" t="s">
        <v>241</v>
      </c>
      <c r="J12" s="475" t="s">
        <v>469</v>
      </c>
    </row>
    <row r="13" spans="2:10" ht="15.75" thickBot="1" x14ac:dyDescent="0.3">
      <c r="B13" s="478" t="s">
        <v>49</v>
      </c>
      <c r="D13" s="478" t="s">
        <v>48</v>
      </c>
      <c r="F13" s="482" t="s">
        <v>45</v>
      </c>
      <c r="H13" s="478" t="s">
        <v>128</v>
      </c>
      <c r="J13" s="478" t="s">
        <v>719</v>
      </c>
    </row>
    <row r="14" spans="2:10" ht="15.75" thickBot="1" x14ac:dyDescent="0.3">
      <c r="B14" s="476" t="s">
        <v>53</v>
      </c>
      <c r="D14" s="476" t="s">
        <v>516</v>
      </c>
      <c r="H14" s="476" t="s">
        <v>129</v>
      </c>
      <c r="J14" s="476" t="s">
        <v>720</v>
      </c>
    </row>
    <row r="15" spans="2:10" ht="15.75" thickBot="1" x14ac:dyDescent="0.3">
      <c r="B15" s="476" t="s">
        <v>54</v>
      </c>
      <c r="D15" s="476" t="s">
        <v>515</v>
      </c>
      <c r="F15" s="475" t="s">
        <v>126</v>
      </c>
      <c r="H15" s="476" t="s">
        <v>530</v>
      </c>
      <c r="J15" s="476" t="s">
        <v>721</v>
      </c>
    </row>
    <row r="16" spans="2:10" x14ac:dyDescent="0.25">
      <c r="B16" s="476" t="s">
        <v>55</v>
      </c>
      <c r="D16" s="476" t="s">
        <v>513</v>
      </c>
      <c r="F16" s="478" t="s">
        <v>50</v>
      </c>
      <c r="H16" s="476" t="s">
        <v>130</v>
      </c>
      <c r="J16" s="476" t="s">
        <v>722</v>
      </c>
    </row>
    <row r="17" spans="2:10" x14ac:dyDescent="0.25">
      <c r="B17" s="476" t="s">
        <v>117</v>
      </c>
      <c r="D17" s="476" t="s">
        <v>514</v>
      </c>
      <c r="F17" s="476" t="s">
        <v>52</v>
      </c>
      <c r="H17" s="476" t="s">
        <v>134</v>
      </c>
      <c r="J17" s="476" t="s">
        <v>723</v>
      </c>
    </row>
    <row r="18" spans="2:10" x14ac:dyDescent="0.25">
      <c r="B18" s="476" t="s">
        <v>118</v>
      </c>
      <c r="D18" s="476" t="s">
        <v>58</v>
      </c>
      <c r="F18" s="476" t="s">
        <v>62</v>
      </c>
      <c r="H18" s="476" t="s">
        <v>444</v>
      </c>
      <c r="J18" s="476" t="s">
        <v>715</v>
      </c>
    </row>
    <row r="19" spans="2:10" x14ac:dyDescent="0.25">
      <c r="B19" s="476" t="s">
        <v>508</v>
      </c>
      <c r="D19" s="476" t="s">
        <v>67</v>
      </c>
      <c r="F19" s="476" t="s">
        <v>75</v>
      </c>
      <c r="H19" s="476" t="s">
        <v>531</v>
      </c>
      <c r="J19" s="476" t="s">
        <v>724</v>
      </c>
    </row>
    <row r="20" spans="2:10" ht="15.75" thickBot="1" x14ac:dyDescent="0.3">
      <c r="B20" s="476" t="s">
        <v>66</v>
      </c>
      <c r="D20" s="477" t="s">
        <v>70</v>
      </c>
      <c r="F20" s="476" t="s">
        <v>76</v>
      </c>
      <c r="H20" s="476" t="s">
        <v>132</v>
      </c>
      <c r="J20" s="476" t="s">
        <v>725</v>
      </c>
    </row>
    <row r="21" spans="2:10" ht="15.75" thickBot="1" x14ac:dyDescent="0.3">
      <c r="B21" s="476" t="s">
        <v>71</v>
      </c>
      <c r="F21" s="476" t="s">
        <v>80</v>
      </c>
      <c r="H21" s="476" t="s">
        <v>532</v>
      </c>
      <c r="J21" s="476" t="s">
        <v>726</v>
      </c>
    </row>
    <row r="22" spans="2:10" ht="15.75" thickBot="1" x14ac:dyDescent="0.3">
      <c r="B22" s="476" t="s">
        <v>72</v>
      </c>
      <c r="D22" s="479" t="s">
        <v>123</v>
      </c>
      <c r="F22" s="476" t="s">
        <v>100</v>
      </c>
      <c r="H22" s="476" t="s">
        <v>533</v>
      </c>
      <c r="J22" s="476" t="s">
        <v>727</v>
      </c>
    </row>
    <row r="23" spans="2:10" ht="15.75" thickBot="1" x14ac:dyDescent="0.3">
      <c r="B23" s="476" t="s">
        <v>119</v>
      </c>
      <c r="D23" s="478" t="s">
        <v>69</v>
      </c>
      <c r="F23" s="477" t="s">
        <v>101</v>
      </c>
      <c r="H23" s="476" t="s">
        <v>368</v>
      </c>
      <c r="J23" s="476" t="s">
        <v>728</v>
      </c>
    </row>
    <row r="24" spans="2:10" ht="15.75" thickBot="1" x14ac:dyDescent="0.3">
      <c r="B24" s="476" t="s">
        <v>509</v>
      </c>
      <c r="D24" s="476" t="s">
        <v>85</v>
      </c>
      <c r="H24" s="477" t="s">
        <v>445</v>
      </c>
      <c r="J24" s="476" t="s">
        <v>729</v>
      </c>
    </row>
    <row r="25" spans="2:10" ht="15.75" thickBot="1" x14ac:dyDescent="0.3">
      <c r="B25" s="476" t="s">
        <v>77</v>
      </c>
      <c r="D25" s="476" t="s">
        <v>86</v>
      </c>
      <c r="F25" s="475" t="s">
        <v>127</v>
      </c>
      <c r="J25" s="476" t="s">
        <v>134</v>
      </c>
    </row>
    <row r="26" spans="2:10" x14ac:dyDescent="0.25">
      <c r="B26" s="476" t="s">
        <v>78</v>
      </c>
      <c r="D26" s="476" t="s">
        <v>88</v>
      </c>
      <c r="F26" s="478" t="s">
        <v>507</v>
      </c>
      <c r="J26" s="476" t="s">
        <v>730</v>
      </c>
    </row>
    <row r="27" spans="2:10" ht="15.75" thickBot="1" x14ac:dyDescent="0.3">
      <c r="B27" s="476" t="s">
        <v>87</v>
      </c>
      <c r="D27" s="477" t="s">
        <v>107</v>
      </c>
      <c r="F27" s="476" t="s">
        <v>65</v>
      </c>
      <c r="J27" s="476" t="s">
        <v>716</v>
      </c>
    </row>
    <row r="28" spans="2:10" ht="15.75" thickBot="1" x14ac:dyDescent="0.3">
      <c r="B28" s="476" t="s">
        <v>89</v>
      </c>
      <c r="F28" s="476" t="s">
        <v>586</v>
      </c>
      <c r="J28" s="476" t="s">
        <v>709</v>
      </c>
    </row>
    <row r="29" spans="2:10" ht="15.75" thickBot="1" x14ac:dyDescent="0.3">
      <c r="B29" s="476" t="s">
        <v>120</v>
      </c>
      <c r="D29" s="479" t="s">
        <v>124</v>
      </c>
      <c r="F29" s="476" t="s">
        <v>131</v>
      </c>
      <c r="J29" s="476" t="s">
        <v>710</v>
      </c>
    </row>
    <row r="30" spans="2:10" x14ac:dyDescent="0.25">
      <c r="B30" s="476" t="s">
        <v>121</v>
      </c>
      <c r="D30" s="478" t="s">
        <v>59</v>
      </c>
      <c r="F30" s="476" t="s">
        <v>510</v>
      </c>
      <c r="J30" s="956" t="s">
        <v>133</v>
      </c>
    </row>
    <row r="31" spans="2:10" x14ac:dyDescent="0.25">
      <c r="B31" s="476" t="s">
        <v>94</v>
      </c>
      <c r="D31" s="476" t="s">
        <v>68</v>
      </c>
      <c r="F31" s="476" t="s">
        <v>82</v>
      </c>
      <c r="J31" s="476" t="s">
        <v>702</v>
      </c>
    </row>
    <row r="32" spans="2:10" x14ac:dyDescent="0.25">
      <c r="B32" s="476" t="s">
        <v>95</v>
      </c>
      <c r="D32" s="476" t="s">
        <v>79</v>
      </c>
      <c r="F32" s="476" t="s">
        <v>84</v>
      </c>
      <c r="J32" s="476" t="s">
        <v>731</v>
      </c>
    </row>
    <row r="33" spans="2:10" ht="15.75" thickBot="1" x14ac:dyDescent="0.3">
      <c r="B33" s="476" t="s">
        <v>122</v>
      </c>
      <c r="D33" s="476" t="s">
        <v>81</v>
      </c>
      <c r="F33" s="477" t="s">
        <v>98</v>
      </c>
      <c r="J33" s="476" t="s">
        <v>732</v>
      </c>
    </row>
    <row r="34" spans="2:10" x14ac:dyDescent="0.25">
      <c r="B34" s="476" t="s">
        <v>97</v>
      </c>
      <c r="D34" s="476" t="s">
        <v>83</v>
      </c>
      <c r="J34" s="476" t="s">
        <v>703</v>
      </c>
    </row>
    <row r="35" spans="2:10" x14ac:dyDescent="0.25">
      <c r="B35" s="476" t="s">
        <v>511</v>
      </c>
      <c r="D35" s="476" t="s">
        <v>92</v>
      </c>
      <c r="J35" s="476" t="s">
        <v>733</v>
      </c>
    </row>
    <row r="36" spans="2:10" x14ac:dyDescent="0.25">
      <c r="B36" s="476" t="s">
        <v>102</v>
      </c>
      <c r="D36" s="476" t="s">
        <v>93</v>
      </c>
      <c r="J36" s="476" t="s">
        <v>734</v>
      </c>
    </row>
    <row r="37" spans="2:10" ht="15.75" thickBot="1" x14ac:dyDescent="0.3">
      <c r="B37" s="476" t="s">
        <v>104</v>
      </c>
      <c r="D37" s="477" t="s">
        <v>103</v>
      </c>
      <c r="J37" s="476" t="s">
        <v>446</v>
      </c>
    </row>
    <row r="38" spans="2:10" ht="15.75" thickBot="1" x14ac:dyDescent="0.3">
      <c r="B38" s="477" t="s">
        <v>106</v>
      </c>
      <c r="J38" s="476" t="s">
        <v>704</v>
      </c>
    </row>
    <row r="39" spans="2:10" ht="15.75" thickBot="1" x14ac:dyDescent="0.3">
      <c r="J39" s="476" t="s">
        <v>45</v>
      </c>
    </row>
    <row r="40" spans="2:10" ht="15.75" thickBot="1" x14ac:dyDescent="0.3">
      <c r="B40" s="479" t="s">
        <v>126</v>
      </c>
      <c r="J40" s="476" t="s">
        <v>735</v>
      </c>
    </row>
    <row r="41" spans="2:10" x14ac:dyDescent="0.25">
      <c r="B41" s="478" t="s">
        <v>74</v>
      </c>
      <c r="J41" s="476" t="s">
        <v>736</v>
      </c>
    </row>
    <row r="42" spans="2:10" ht="15.75" thickBot="1" x14ac:dyDescent="0.3">
      <c r="B42" s="477" t="s">
        <v>105</v>
      </c>
      <c r="J42" s="476" t="s">
        <v>708</v>
      </c>
    </row>
    <row r="43" spans="2:10" x14ac:dyDescent="0.25">
      <c r="J43" s="476" t="s">
        <v>707</v>
      </c>
    </row>
    <row r="44" spans="2:10" x14ac:dyDescent="0.25">
      <c r="J44" s="476" t="s">
        <v>737</v>
      </c>
    </row>
    <row r="45" spans="2:10" x14ac:dyDescent="0.25">
      <c r="J45" s="476" t="s">
        <v>706</v>
      </c>
    </row>
    <row r="46" spans="2:10" x14ac:dyDescent="0.25">
      <c r="J46" s="476" t="s">
        <v>714</v>
      </c>
    </row>
    <row r="47" spans="2:10" x14ac:dyDescent="0.25">
      <c r="J47" s="476" t="s">
        <v>712</v>
      </c>
    </row>
    <row r="48" spans="2:10" x14ac:dyDescent="0.25">
      <c r="J48" s="476" t="s">
        <v>713</v>
      </c>
    </row>
    <row r="49" spans="10:10" x14ac:dyDescent="0.25">
      <c r="J49" s="476" t="s">
        <v>705</v>
      </c>
    </row>
    <row r="50" spans="10:10" x14ac:dyDescent="0.25">
      <c r="J50" s="476" t="s">
        <v>711</v>
      </c>
    </row>
    <row r="51" spans="10:10" ht="15.75" thickBot="1" x14ac:dyDescent="0.3">
      <c r="J51" s="477" t="s">
        <v>51</v>
      </c>
    </row>
  </sheetData>
  <sheetProtection algorithmName="SHA-512" hashValue="+bKE4rAN+sa0tCfFCelLGKPTSCEtYJPbfEhTZV4z1C7WM1ibEBY4Wak7mG9bxi3SMNJEvxrtAwmpr+TTUyR+BQ==" saltValue="tLtdTbxuwWjDwiPr47sexw==" spinCount="100000" sheet="1" objects="1" scenarios="1"/>
  <sortState ref="D13:D20">
    <sortCondition ref="D13"/>
  </sortState>
  <mergeCells count="1">
    <mergeCell ref="B10:D10"/>
  </mergeCells>
  <pageMargins left="0.7" right="0.7" top="0.75" bottom="0.75" header="0.3" footer="0.3"/>
  <pageSetup paperSize="5" scale="81"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B1:D69"/>
  <sheetViews>
    <sheetView workbookViewId="0"/>
  </sheetViews>
  <sheetFormatPr defaultColWidth="9.140625" defaultRowHeight="15" x14ac:dyDescent="0.25"/>
  <cols>
    <col min="1" max="1" width="3" style="507" customWidth="1"/>
    <col min="2" max="4" width="20.7109375" style="507" customWidth="1"/>
    <col min="5" max="5" width="2.85546875" style="507" customWidth="1"/>
    <col min="6" max="16384" width="9.140625" style="507"/>
  </cols>
  <sheetData>
    <row r="1" spans="2:4" s="506" customFormat="1" ht="14.45" customHeight="1" x14ac:dyDescent="0.25"/>
    <row r="2" spans="2:4" s="506" customFormat="1" ht="14.45" customHeight="1" x14ac:dyDescent="0.25"/>
    <row r="3" spans="2:4" s="506" customFormat="1" ht="14.45" customHeight="1" x14ac:dyDescent="0.25"/>
    <row r="4" spans="2:4" s="506" customFormat="1" ht="14.45" customHeight="1" x14ac:dyDescent="0.25"/>
    <row r="5" spans="2:4" s="506" customFormat="1" ht="14.45" customHeight="1" x14ac:dyDescent="0.25"/>
    <row r="6" spans="2:4" s="506" customFormat="1" ht="14.45" customHeight="1" x14ac:dyDescent="0.25"/>
    <row r="7" spans="2:4" s="506" customFormat="1" ht="14.45" hidden="1" customHeight="1" x14ac:dyDescent="0.25"/>
    <row r="8" spans="2:4" s="506" customFormat="1" ht="14.45" hidden="1" customHeight="1" x14ac:dyDescent="0.25"/>
    <row r="10" spans="2:4" ht="18.75" x14ac:dyDescent="0.25">
      <c r="B10" s="1217" t="s">
        <v>452</v>
      </c>
      <c r="C10" s="1217"/>
      <c r="D10" s="1217"/>
    </row>
    <row r="11" spans="2:4" ht="15.75" thickBot="1" x14ac:dyDescent="0.3"/>
    <row r="12" spans="2:4" x14ac:dyDescent="0.25">
      <c r="B12" s="1213" t="s">
        <v>453</v>
      </c>
      <c r="C12" s="1214"/>
      <c r="D12" s="516">
        <f>B67</f>
        <v>2548</v>
      </c>
    </row>
    <row r="13" spans="2:4" ht="15.75" thickBot="1" x14ac:dyDescent="0.3">
      <c r="B13" s="1215" t="s">
        <v>454</v>
      </c>
      <c r="C13" s="1216"/>
      <c r="D13" s="517">
        <f>IF(B67=0,"",D67/B67)</f>
        <v>15.571428571428571</v>
      </c>
    </row>
    <row r="15" spans="2:4" ht="15.75" thickBot="1" x14ac:dyDescent="0.3">
      <c r="B15" s="508" t="s">
        <v>455</v>
      </c>
      <c r="C15" s="508" t="s">
        <v>195</v>
      </c>
      <c r="D15" s="508" t="s">
        <v>459</v>
      </c>
    </row>
    <row r="16" spans="2:4" x14ac:dyDescent="0.25">
      <c r="B16" s="493">
        <v>1092</v>
      </c>
      <c r="C16" s="494">
        <v>15</v>
      </c>
      <c r="D16" s="509">
        <f>B16*C16</f>
        <v>16380</v>
      </c>
    </row>
    <row r="17" spans="2:4" x14ac:dyDescent="0.25">
      <c r="B17" s="495">
        <v>1456</v>
      </c>
      <c r="C17" s="496">
        <v>16</v>
      </c>
      <c r="D17" s="510">
        <f t="shared" ref="D17:D65" si="0">B17*C17</f>
        <v>23296</v>
      </c>
    </row>
    <row r="18" spans="2:4" x14ac:dyDescent="0.25">
      <c r="B18" s="495"/>
      <c r="C18" s="496"/>
      <c r="D18" s="510">
        <f t="shared" si="0"/>
        <v>0</v>
      </c>
    </row>
    <row r="19" spans="2:4" x14ac:dyDescent="0.25">
      <c r="B19" s="495"/>
      <c r="C19" s="496"/>
      <c r="D19" s="510">
        <f t="shared" si="0"/>
        <v>0</v>
      </c>
    </row>
    <row r="20" spans="2:4" ht="15.75" thickBot="1" x14ac:dyDescent="0.3">
      <c r="B20" s="497"/>
      <c r="C20" s="498"/>
      <c r="D20" s="511">
        <f t="shared" si="0"/>
        <v>0</v>
      </c>
    </row>
    <row r="21" spans="2:4" x14ac:dyDescent="0.25">
      <c r="B21" s="499"/>
      <c r="C21" s="500"/>
      <c r="D21" s="509">
        <f t="shared" si="0"/>
        <v>0</v>
      </c>
    </row>
    <row r="22" spans="2:4" x14ac:dyDescent="0.25">
      <c r="B22" s="495"/>
      <c r="C22" s="496"/>
      <c r="D22" s="510">
        <f t="shared" si="0"/>
        <v>0</v>
      </c>
    </row>
    <row r="23" spans="2:4" x14ac:dyDescent="0.25">
      <c r="B23" s="495"/>
      <c r="C23" s="496"/>
      <c r="D23" s="510">
        <f t="shared" si="0"/>
        <v>0</v>
      </c>
    </row>
    <row r="24" spans="2:4" x14ac:dyDescent="0.25">
      <c r="B24" s="495"/>
      <c r="C24" s="496"/>
      <c r="D24" s="510">
        <f t="shared" si="0"/>
        <v>0</v>
      </c>
    </row>
    <row r="25" spans="2:4" ht="15.75" thickBot="1" x14ac:dyDescent="0.3">
      <c r="B25" s="501"/>
      <c r="C25" s="502"/>
      <c r="D25" s="512">
        <f t="shared" si="0"/>
        <v>0</v>
      </c>
    </row>
    <row r="26" spans="2:4" x14ac:dyDescent="0.25">
      <c r="B26" s="493"/>
      <c r="C26" s="494"/>
      <c r="D26" s="513">
        <f t="shared" ref="D26:D30" si="1">B26*C26</f>
        <v>0</v>
      </c>
    </row>
    <row r="27" spans="2:4" x14ac:dyDescent="0.25">
      <c r="B27" s="495"/>
      <c r="C27" s="496"/>
      <c r="D27" s="510">
        <f t="shared" si="1"/>
        <v>0</v>
      </c>
    </row>
    <row r="28" spans="2:4" x14ac:dyDescent="0.25">
      <c r="B28" s="495"/>
      <c r="C28" s="496"/>
      <c r="D28" s="510">
        <f t="shared" si="1"/>
        <v>0</v>
      </c>
    </row>
    <row r="29" spans="2:4" x14ac:dyDescent="0.25">
      <c r="B29" s="495"/>
      <c r="C29" s="496"/>
      <c r="D29" s="510">
        <f t="shared" si="1"/>
        <v>0</v>
      </c>
    </row>
    <row r="30" spans="2:4" ht="15.75" thickBot="1" x14ac:dyDescent="0.3">
      <c r="B30" s="497"/>
      <c r="C30" s="498"/>
      <c r="D30" s="511">
        <f t="shared" si="1"/>
        <v>0</v>
      </c>
    </row>
    <row r="31" spans="2:4" x14ac:dyDescent="0.25">
      <c r="B31" s="493"/>
      <c r="C31" s="494"/>
      <c r="D31" s="509">
        <f t="shared" si="0"/>
        <v>0</v>
      </c>
    </row>
    <row r="32" spans="2:4" x14ac:dyDescent="0.25">
      <c r="B32" s="495"/>
      <c r="C32" s="496"/>
      <c r="D32" s="510">
        <f t="shared" si="0"/>
        <v>0</v>
      </c>
    </row>
    <row r="33" spans="2:4" x14ac:dyDescent="0.25">
      <c r="B33" s="495"/>
      <c r="C33" s="496"/>
      <c r="D33" s="510">
        <f t="shared" si="0"/>
        <v>0</v>
      </c>
    </row>
    <row r="34" spans="2:4" x14ac:dyDescent="0.25">
      <c r="B34" s="495"/>
      <c r="C34" s="496"/>
      <c r="D34" s="510">
        <f t="shared" si="0"/>
        <v>0</v>
      </c>
    </row>
    <row r="35" spans="2:4" ht="15.75" thickBot="1" x14ac:dyDescent="0.3">
      <c r="B35" s="497"/>
      <c r="C35" s="498"/>
      <c r="D35" s="512">
        <f t="shared" si="0"/>
        <v>0</v>
      </c>
    </row>
    <row r="36" spans="2:4" x14ac:dyDescent="0.25">
      <c r="B36" s="493"/>
      <c r="C36" s="494"/>
      <c r="D36" s="513">
        <f t="shared" si="0"/>
        <v>0</v>
      </c>
    </row>
    <row r="37" spans="2:4" x14ac:dyDescent="0.25">
      <c r="B37" s="495"/>
      <c r="C37" s="496"/>
      <c r="D37" s="510">
        <f t="shared" si="0"/>
        <v>0</v>
      </c>
    </row>
    <row r="38" spans="2:4" x14ac:dyDescent="0.25">
      <c r="B38" s="495"/>
      <c r="C38" s="496"/>
      <c r="D38" s="510">
        <f t="shared" si="0"/>
        <v>0</v>
      </c>
    </row>
    <row r="39" spans="2:4" x14ac:dyDescent="0.25">
      <c r="B39" s="495"/>
      <c r="C39" s="496"/>
      <c r="D39" s="510">
        <f t="shared" si="0"/>
        <v>0</v>
      </c>
    </row>
    <row r="40" spans="2:4" ht="15.75" thickBot="1" x14ac:dyDescent="0.3">
      <c r="B40" s="497"/>
      <c r="C40" s="498"/>
      <c r="D40" s="511">
        <f t="shared" si="0"/>
        <v>0</v>
      </c>
    </row>
    <row r="41" spans="2:4" x14ac:dyDescent="0.25">
      <c r="B41" s="493"/>
      <c r="C41" s="494"/>
      <c r="D41" s="509">
        <f t="shared" ref="D41:D45" si="2">B41*C41</f>
        <v>0</v>
      </c>
    </row>
    <row r="42" spans="2:4" x14ac:dyDescent="0.25">
      <c r="B42" s="495"/>
      <c r="C42" s="496"/>
      <c r="D42" s="510">
        <f t="shared" si="2"/>
        <v>0</v>
      </c>
    </row>
    <row r="43" spans="2:4" x14ac:dyDescent="0.25">
      <c r="B43" s="495"/>
      <c r="C43" s="496"/>
      <c r="D43" s="510">
        <f t="shared" si="2"/>
        <v>0</v>
      </c>
    </row>
    <row r="44" spans="2:4" x14ac:dyDescent="0.25">
      <c r="B44" s="495"/>
      <c r="C44" s="496"/>
      <c r="D44" s="510">
        <f t="shared" si="2"/>
        <v>0</v>
      </c>
    </row>
    <row r="45" spans="2:4" ht="15.75" thickBot="1" x14ac:dyDescent="0.3">
      <c r="B45" s="497"/>
      <c r="C45" s="498"/>
      <c r="D45" s="512">
        <f t="shared" si="2"/>
        <v>0</v>
      </c>
    </row>
    <row r="46" spans="2:4" x14ac:dyDescent="0.25">
      <c r="B46" s="493"/>
      <c r="C46" s="494"/>
      <c r="D46" s="509">
        <f t="shared" ref="D46:D50" si="3">B46*C46</f>
        <v>0</v>
      </c>
    </row>
    <row r="47" spans="2:4" x14ac:dyDescent="0.25">
      <c r="B47" s="495"/>
      <c r="C47" s="496"/>
      <c r="D47" s="510">
        <f t="shared" si="3"/>
        <v>0</v>
      </c>
    </row>
    <row r="48" spans="2:4" x14ac:dyDescent="0.25">
      <c r="B48" s="495"/>
      <c r="C48" s="496"/>
      <c r="D48" s="510">
        <f t="shared" si="3"/>
        <v>0</v>
      </c>
    </row>
    <row r="49" spans="2:4" x14ac:dyDescent="0.25">
      <c r="B49" s="495"/>
      <c r="C49" s="496"/>
      <c r="D49" s="510">
        <f t="shared" si="3"/>
        <v>0</v>
      </c>
    </row>
    <row r="50" spans="2:4" ht="15.75" thickBot="1" x14ac:dyDescent="0.3">
      <c r="B50" s="497"/>
      <c r="C50" s="498"/>
      <c r="D50" s="512">
        <f t="shared" si="3"/>
        <v>0</v>
      </c>
    </row>
    <row r="51" spans="2:4" x14ac:dyDescent="0.25">
      <c r="B51" s="493"/>
      <c r="C51" s="494"/>
      <c r="D51" s="509">
        <f t="shared" ref="D51:D55" si="4">B51*C51</f>
        <v>0</v>
      </c>
    </row>
    <row r="52" spans="2:4" x14ac:dyDescent="0.25">
      <c r="B52" s="495"/>
      <c r="C52" s="496"/>
      <c r="D52" s="510">
        <f t="shared" si="4"/>
        <v>0</v>
      </c>
    </row>
    <row r="53" spans="2:4" x14ac:dyDescent="0.25">
      <c r="B53" s="495"/>
      <c r="C53" s="496"/>
      <c r="D53" s="510">
        <f t="shared" si="4"/>
        <v>0</v>
      </c>
    </row>
    <row r="54" spans="2:4" x14ac:dyDescent="0.25">
      <c r="B54" s="495"/>
      <c r="C54" s="496"/>
      <c r="D54" s="510">
        <f t="shared" si="4"/>
        <v>0</v>
      </c>
    </row>
    <row r="55" spans="2:4" ht="15.75" thickBot="1" x14ac:dyDescent="0.3">
      <c r="B55" s="497"/>
      <c r="C55" s="498"/>
      <c r="D55" s="512">
        <f t="shared" si="4"/>
        <v>0</v>
      </c>
    </row>
    <row r="56" spans="2:4" x14ac:dyDescent="0.25">
      <c r="B56" s="493"/>
      <c r="C56" s="494"/>
      <c r="D56" s="509">
        <f t="shared" si="0"/>
        <v>0</v>
      </c>
    </row>
    <row r="57" spans="2:4" x14ac:dyDescent="0.25">
      <c r="B57" s="495"/>
      <c r="C57" s="496"/>
      <c r="D57" s="510">
        <f t="shared" si="0"/>
        <v>0</v>
      </c>
    </row>
    <row r="58" spans="2:4" x14ac:dyDescent="0.25">
      <c r="B58" s="495"/>
      <c r="C58" s="496"/>
      <c r="D58" s="510">
        <f t="shared" si="0"/>
        <v>0</v>
      </c>
    </row>
    <row r="59" spans="2:4" x14ac:dyDescent="0.25">
      <c r="B59" s="495"/>
      <c r="C59" s="496"/>
      <c r="D59" s="510">
        <f t="shared" si="0"/>
        <v>0</v>
      </c>
    </row>
    <row r="60" spans="2:4" ht="15.75" thickBot="1" x14ac:dyDescent="0.3">
      <c r="B60" s="497"/>
      <c r="C60" s="498"/>
      <c r="D60" s="512">
        <f t="shared" si="0"/>
        <v>0</v>
      </c>
    </row>
    <row r="61" spans="2:4" x14ac:dyDescent="0.25">
      <c r="B61" s="493"/>
      <c r="C61" s="503"/>
      <c r="D61" s="513">
        <f t="shared" si="0"/>
        <v>0</v>
      </c>
    </row>
    <row r="62" spans="2:4" x14ac:dyDescent="0.25">
      <c r="B62" s="495"/>
      <c r="C62" s="504"/>
      <c r="D62" s="510">
        <f t="shared" si="0"/>
        <v>0</v>
      </c>
    </row>
    <row r="63" spans="2:4" x14ac:dyDescent="0.25">
      <c r="B63" s="495"/>
      <c r="C63" s="504"/>
      <c r="D63" s="510">
        <f t="shared" si="0"/>
        <v>0</v>
      </c>
    </row>
    <row r="64" spans="2:4" x14ac:dyDescent="0.25">
      <c r="B64" s="495"/>
      <c r="C64" s="504"/>
      <c r="D64" s="510">
        <f t="shared" si="0"/>
        <v>0</v>
      </c>
    </row>
    <row r="65" spans="2:4" ht="15.75" thickBot="1" x14ac:dyDescent="0.3">
      <c r="B65" s="497"/>
      <c r="C65" s="505"/>
      <c r="D65" s="512">
        <f t="shared" si="0"/>
        <v>0</v>
      </c>
    </row>
    <row r="66" spans="2:4" ht="15.75" thickBot="1" x14ac:dyDescent="0.3">
      <c r="B66" s="508" t="s">
        <v>457</v>
      </c>
      <c r="C66" s="508" t="s">
        <v>458</v>
      </c>
      <c r="D66" s="508" t="s">
        <v>456</v>
      </c>
    </row>
    <row r="67" spans="2:4" ht="15.75" thickBot="1" x14ac:dyDescent="0.3">
      <c r="B67" s="514">
        <f>SUM(B16:B65)</f>
        <v>2548</v>
      </c>
      <c r="C67" s="515">
        <f>D67/B67</f>
        <v>15.571428571428571</v>
      </c>
      <c r="D67" s="515">
        <f>SUM(D16:D65)</f>
        <v>39676</v>
      </c>
    </row>
    <row r="69" spans="2:4" x14ac:dyDescent="0.25">
      <c r="C69" s="518"/>
    </row>
  </sheetData>
  <sheetProtection algorithmName="SHA-512" hashValue="Ze7IiKys9WiUwQ2SHgTyTBDNrUfX4pbRQOJ9bZpHqT3EMBlnwbrWSz6r9XOCiyai0Po+6poytmM1XCDL4uQn1g==" saltValue="wrRUJ0AoUkdKOa1GfmqdSA==" spinCount="100000" sheet="1" objects="1" scenarios="1"/>
  <mergeCells count="3">
    <mergeCell ref="B12:C12"/>
    <mergeCell ref="B13:C13"/>
    <mergeCell ref="B10:D10"/>
  </mergeCells>
  <conditionalFormatting sqref="C16:C25 C56:C65 C36:C40">
    <cfRule type="expression" dxfId="5" priority="7">
      <formula>IF(ISBLANK(B16),FALSE,ISBLANK(C16))</formula>
    </cfRule>
  </conditionalFormatting>
  <conditionalFormatting sqref="C41:C45">
    <cfRule type="expression" dxfId="4" priority="5">
      <formula>IF(ISBLANK(B41),FALSE,ISBLANK(C41))</formula>
    </cfRule>
  </conditionalFormatting>
  <conditionalFormatting sqref="C31:C35">
    <cfRule type="expression" dxfId="3" priority="4">
      <formula>IF(ISBLANK(B31),FALSE,ISBLANK(C31))</formula>
    </cfRule>
  </conditionalFormatting>
  <conditionalFormatting sqref="C26:C30">
    <cfRule type="expression" dxfId="2" priority="3">
      <formula>IF(ISBLANK(B26),FALSE,ISBLANK(C26))</formula>
    </cfRule>
  </conditionalFormatting>
  <conditionalFormatting sqref="C46:C50">
    <cfRule type="expression" dxfId="1" priority="2">
      <formula>IF(ISBLANK(B46),FALSE,ISBLANK(C46))</formula>
    </cfRule>
  </conditionalFormatting>
  <conditionalFormatting sqref="C51:C55">
    <cfRule type="expression" dxfId="0" priority="1">
      <formula>IF(ISBLANK(B51),FALSE,ISBLANK(C51))</formula>
    </cfRule>
  </conditionalFormatting>
  <dataValidations count="2">
    <dataValidation type="decimal" operator="greaterThanOrEqual" allowBlank="1" showInputMessage="1" showErrorMessage="1" error="Please enter a number greater than or equal to 0.0." sqref="B16:B65" xr:uid="{00000000-0002-0000-1600-000000000000}">
      <formula1>0</formula1>
    </dataValidation>
    <dataValidation type="decimal" operator="greaterThanOrEqual" allowBlank="1" showInputMessage="1" showErrorMessage="1" error="Please enter a dollar amount greater than or equal to $0." sqref="C16:C65" xr:uid="{00000000-0002-0000-1600-000001000000}">
      <formula1>0</formula1>
    </dataValidation>
  </dataValidation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B1:O50"/>
  <sheetViews>
    <sheetView zoomScaleNormal="100" workbookViewId="0"/>
  </sheetViews>
  <sheetFormatPr defaultColWidth="9.140625" defaultRowHeight="15" x14ac:dyDescent="0.25"/>
  <cols>
    <col min="1" max="1" width="2.85546875" style="484" customWidth="1"/>
    <col min="2" max="2" width="51.28515625" style="484" bestFit="1" customWidth="1"/>
    <col min="3" max="3" width="12.7109375" style="484" customWidth="1"/>
    <col min="4" max="8" width="10.7109375" style="484" customWidth="1"/>
    <col min="9" max="9" width="2.85546875" style="484" customWidth="1"/>
    <col min="10" max="10" width="12.7109375" style="484" customWidth="1"/>
    <col min="11" max="15" width="10.7109375" style="484" customWidth="1"/>
    <col min="16" max="16384" width="9.140625" style="484"/>
  </cols>
  <sheetData>
    <row r="1" spans="2:15" s="483" customFormat="1" ht="14.45" customHeight="1" x14ac:dyDescent="0.25"/>
    <row r="2" spans="2:15" s="483" customFormat="1" ht="14.45" customHeight="1" x14ac:dyDescent="0.25"/>
    <row r="3" spans="2:15" s="483" customFormat="1" ht="14.45" customHeight="1" x14ac:dyDescent="0.25"/>
    <row r="4" spans="2:15" s="483" customFormat="1" ht="14.45" customHeight="1" x14ac:dyDescent="0.25"/>
    <row r="5" spans="2:15" s="483" customFormat="1" ht="14.45" customHeight="1" x14ac:dyDescent="0.25"/>
    <row r="6" spans="2:15" s="483" customFormat="1" ht="14.45" customHeight="1" x14ac:dyDescent="0.25"/>
    <row r="7" spans="2:15" s="483" customFormat="1" ht="14.45" customHeight="1" x14ac:dyDescent="0.25"/>
    <row r="8" spans="2:15" s="483" customFormat="1" ht="14.45" customHeight="1" x14ac:dyDescent="0.25"/>
    <row r="10" spans="2:15" ht="16.5" thickBot="1" x14ac:dyDescent="0.3">
      <c r="B10" s="1211" t="s">
        <v>615</v>
      </c>
      <c r="C10" s="1211"/>
      <c r="D10" s="1211"/>
      <c r="E10" s="1211"/>
      <c r="F10" s="1211"/>
      <c r="G10" s="1211"/>
      <c r="H10" s="1211"/>
      <c r="J10" s="1211" t="s">
        <v>616</v>
      </c>
      <c r="K10" s="1211"/>
      <c r="L10" s="1211"/>
      <c r="M10" s="1211"/>
      <c r="N10" s="1211"/>
      <c r="O10" s="1211"/>
    </row>
    <row r="11" spans="2:15" ht="15.75" x14ac:dyDescent="0.25">
      <c r="B11" s="18"/>
      <c r="C11" s="15"/>
      <c r="D11" s="9"/>
      <c r="E11" s="9"/>
      <c r="F11" s="9"/>
      <c r="G11" s="9"/>
      <c r="H11" s="485"/>
      <c r="J11" s="8"/>
      <c r="K11" s="15"/>
      <c r="L11" s="15"/>
      <c r="M11" s="15"/>
      <c r="N11" s="9"/>
      <c r="O11" s="9"/>
    </row>
    <row r="12" spans="2:15" ht="15.75" x14ac:dyDescent="0.25">
      <c r="B12" s="19" t="s">
        <v>43</v>
      </c>
      <c r="C12" s="21" t="s">
        <v>44</v>
      </c>
      <c r="D12" s="11" t="s">
        <v>35</v>
      </c>
      <c r="E12" s="11" t="s">
        <v>38</v>
      </c>
      <c r="F12" s="11" t="s">
        <v>39</v>
      </c>
      <c r="G12" s="11" t="s">
        <v>40</v>
      </c>
      <c r="H12" s="14" t="s">
        <v>135</v>
      </c>
      <c r="J12" s="10" t="s">
        <v>44</v>
      </c>
      <c r="K12" s="16" t="s">
        <v>35</v>
      </c>
      <c r="L12" s="16" t="s">
        <v>38</v>
      </c>
      <c r="M12" s="16" t="s">
        <v>39</v>
      </c>
      <c r="N12" s="14" t="s">
        <v>40</v>
      </c>
      <c r="O12" s="14" t="s">
        <v>135</v>
      </c>
    </row>
    <row r="13" spans="2:15" ht="16.5" thickBot="1" x14ac:dyDescent="0.3">
      <c r="B13" s="20"/>
      <c r="C13" s="17"/>
      <c r="D13" s="13"/>
      <c r="E13" s="13"/>
      <c r="F13" s="13"/>
      <c r="G13" s="13"/>
      <c r="H13" s="486"/>
      <c r="J13" s="12"/>
      <c r="K13" s="17"/>
      <c r="L13" s="17"/>
      <c r="M13" s="17"/>
      <c r="N13" s="13"/>
      <c r="O13" s="13"/>
    </row>
    <row r="14" spans="2:15" ht="15.75" thickBot="1" x14ac:dyDescent="0.3">
      <c r="B14" s="24" t="s">
        <v>136</v>
      </c>
      <c r="C14" s="23">
        <v>14</v>
      </c>
      <c r="D14" s="639">
        <f>VLOOKUP(C14,$J$14:$O$24,2,FALSE)</f>
        <v>27.449100000000001</v>
      </c>
      <c r="E14" s="639">
        <f>VLOOKUP(C14,$J$14:$O$24,3,FALSE)</f>
        <v>28.217700000000001</v>
      </c>
      <c r="F14" s="639">
        <f>VLOOKUP(C14,$J$14:$O$24,4,FALSE)</f>
        <v>29.0121</v>
      </c>
      <c r="G14" s="639">
        <f>VLOOKUP(C14,$J$14:$O$24,5,FALSE)</f>
        <v>29.8337</v>
      </c>
      <c r="H14" s="639">
        <f>VLOOKUP(C14,$J$14:$O$24,6,FALSE)</f>
        <v>31.058900000000001</v>
      </c>
      <c r="J14" s="22">
        <v>9</v>
      </c>
      <c r="K14" s="638">
        <v>23.960999999999999</v>
      </c>
      <c r="L14" s="638">
        <v>24.614100000000001</v>
      </c>
      <c r="M14" s="638">
        <v>25.2881</v>
      </c>
      <c r="N14" s="639">
        <v>25.985099999999999</v>
      </c>
      <c r="O14" s="639">
        <v>27.026599999999998</v>
      </c>
    </row>
    <row r="15" spans="2:15" ht="15.75" thickBot="1" x14ac:dyDescent="0.3">
      <c r="B15" s="24" t="s">
        <v>137</v>
      </c>
      <c r="C15" s="23">
        <v>9</v>
      </c>
      <c r="D15" s="639">
        <f t="shared" ref="D15:D49" si="0">VLOOKUP(C15,$J$14:$O$24,2,FALSE)</f>
        <v>23.960999999999999</v>
      </c>
      <c r="E15" s="639">
        <f t="shared" ref="E15:E49" si="1">VLOOKUP(C15,$J$14:$O$24,3,FALSE)</f>
        <v>24.614100000000001</v>
      </c>
      <c r="F15" s="639">
        <f t="shared" ref="F15:F49" si="2">VLOOKUP(C15,$J$14:$O$24,4,FALSE)</f>
        <v>25.2881</v>
      </c>
      <c r="G15" s="639">
        <f t="shared" ref="G15:G49" si="3">VLOOKUP(C15,$J$14:$O$24,5,FALSE)</f>
        <v>25.985099999999999</v>
      </c>
      <c r="H15" s="639">
        <f t="shared" ref="H15:H49" si="4">VLOOKUP(C15,$J$14:$O$24,6,FALSE)</f>
        <v>27.026599999999998</v>
      </c>
      <c r="J15" s="22">
        <v>13</v>
      </c>
      <c r="K15" s="638">
        <v>26.705100000000002</v>
      </c>
      <c r="L15" s="638">
        <v>27.449100000000001</v>
      </c>
      <c r="M15" s="638">
        <v>28.217700000000001</v>
      </c>
      <c r="N15" s="639">
        <v>29.0121</v>
      </c>
      <c r="O15" s="639">
        <v>30.198699999999999</v>
      </c>
    </row>
    <row r="16" spans="2:15" ht="15.75" thickBot="1" x14ac:dyDescent="0.3">
      <c r="B16" s="24" t="s">
        <v>138</v>
      </c>
      <c r="C16" s="23">
        <v>15</v>
      </c>
      <c r="D16" s="639">
        <f t="shared" si="0"/>
        <v>28.217700000000001</v>
      </c>
      <c r="E16" s="639">
        <f t="shared" si="1"/>
        <v>29.0121</v>
      </c>
      <c r="F16" s="639">
        <f t="shared" si="2"/>
        <v>29.8337</v>
      </c>
      <c r="G16" s="639">
        <f t="shared" si="3"/>
        <v>30.681699999999999</v>
      </c>
      <c r="H16" s="639">
        <f t="shared" si="4"/>
        <v>31.9483</v>
      </c>
      <c r="J16" s="22">
        <v>14</v>
      </c>
      <c r="K16" s="638">
        <v>27.449100000000001</v>
      </c>
      <c r="L16" s="638">
        <v>28.217700000000001</v>
      </c>
      <c r="M16" s="638">
        <v>29.0121</v>
      </c>
      <c r="N16" s="639">
        <v>29.8337</v>
      </c>
      <c r="O16" s="639">
        <v>31.058900000000001</v>
      </c>
    </row>
    <row r="17" spans="2:15" ht="15.75" thickBot="1" x14ac:dyDescent="0.3">
      <c r="B17" s="24" t="s">
        <v>139</v>
      </c>
      <c r="C17" s="23">
        <v>26</v>
      </c>
      <c r="D17" s="639">
        <f t="shared" si="0"/>
        <v>38.659300000000002</v>
      </c>
      <c r="E17" s="639">
        <f t="shared" si="1"/>
        <v>39.822000000000003</v>
      </c>
      <c r="F17" s="639">
        <f t="shared" si="2"/>
        <v>41.023699999999998</v>
      </c>
      <c r="G17" s="639">
        <f t="shared" si="3"/>
        <v>42.265599999999999</v>
      </c>
      <c r="H17" s="639">
        <f t="shared" si="4"/>
        <v>44.112400000000001</v>
      </c>
      <c r="J17" s="22">
        <v>15</v>
      </c>
      <c r="K17" s="638">
        <v>28.217700000000001</v>
      </c>
      <c r="L17" s="638">
        <v>29.0121</v>
      </c>
      <c r="M17" s="638">
        <v>29.8337</v>
      </c>
      <c r="N17" s="639">
        <v>30.681699999999999</v>
      </c>
      <c r="O17" s="639">
        <v>31.9483</v>
      </c>
    </row>
    <row r="18" spans="2:15" ht="15.75" thickBot="1" x14ac:dyDescent="0.3">
      <c r="B18" s="24" t="s">
        <v>140</v>
      </c>
      <c r="C18" s="23">
        <v>27</v>
      </c>
      <c r="D18" s="639">
        <f t="shared" si="0"/>
        <v>39.822000000000003</v>
      </c>
      <c r="E18" s="639">
        <f t="shared" si="1"/>
        <v>41.023699999999998</v>
      </c>
      <c r="F18" s="639">
        <f t="shared" si="2"/>
        <v>42.265599999999999</v>
      </c>
      <c r="G18" s="639">
        <f t="shared" si="3"/>
        <v>43.548400000000001</v>
      </c>
      <c r="H18" s="639">
        <f t="shared" si="4"/>
        <v>45.456400000000002</v>
      </c>
      <c r="J18" s="22">
        <v>18</v>
      </c>
      <c r="K18" s="638">
        <v>30.681699999999999</v>
      </c>
      <c r="L18" s="638">
        <v>31.558900000000001</v>
      </c>
      <c r="M18" s="638">
        <v>32.464700000000001</v>
      </c>
      <c r="N18" s="639">
        <v>33.401000000000003</v>
      </c>
      <c r="O18" s="639">
        <v>34.806399999999996</v>
      </c>
    </row>
    <row r="19" spans="2:15" ht="15.75" thickBot="1" x14ac:dyDescent="0.3">
      <c r="B19" s="24" t="s">
        <v>141</v>
      </c>
      <c r="C19" s="23">
        <v>14</v>
      </c>
      <c r="D19" s="639">
        <f t="shared" si="0"/>
        <v>27.449100000000001</v>
      </c>
      <c r="E19" s="639">
        <f t="shared" si="1"/>
        <v>28.217700000000001</v>
      </c>
      <c r="F19" s="639">
        <f t="shared" si="2"/>
        <v>29.0121</v>
      </c>
      <c r="G19" s="639">
        <f t="shared" si="3"/>
        <v>29.8337</v>
      </c>
      <c r="H19" s="639">
        <f t="shared" si="4"/>
        <v>31.058900000000001</v>
      </c>
      <c r="J19" s="22">
        <v>24</v>
      </c>
      <c r="K19" s="638">
        <v>36.445</v>
      </c>
      <c r="L19" s="638">
        <v>37.533999999999999</v>
      </c>
      <c r="M19" s="638">
        <v>38.659300000000002</v>
      </c>
      <c r="N19" s="639">
        <v>39.822000000000003</v>
      </c>
      <c r="O19" s="639">
        <v>41.552</v>
      </c>
    </row>
    <row r="20" spans="2:15" ht="15.75" thickBot="1" x14ac:dyDescent="0.3">
      <c r="B20" s="24" t="s">
        <v>142</v>
      </c>
      <c r="C20" s="23">
        <v>26</v>
      </c>
      <c r="D20" s="639">
        <f t="shared" si="0"/>
        <v>38.659300000000002</v>
      </c>
      <c r="E20" s="639">
        <f t="shared" si="1"/>
        <v>39.822000000000003</v>
      </c>
      <c r="F20" s="639">
        <f t="shared" si="2"/>
        <v>41.023699999999998</v>
      </c>
      <c r="G20" s="639">
        <f t="shared" si="3"/>
        <v>42.265599999999999</v>
      </c>
      <c r="H20" s="639">
        <f t="shared" si="4"/>
        <v>44.112400000000001</v>
      </c>
      <c r="J20" s="22">
        <v>25</v>
      </c>
      <c r="K20" s="638">
        <v>37.533999999999999</v>
      </c>
      <c r="L20" s="638">
        <v>38.659300000000002</v>
      </c>
      <c r="M20" s="638">
        <v>39.822000000000003</v>
      </c>
      <c r="N20" s="639">
        <v>41.023699999999998</v>
      </c>
      <c r="O20" s="639">
        <v>42.811</v>
      </c>
    </row>
    <row r="21" spans="2:15" ht="15.75" thickBot="1" x14ac:dyDescent="0.3">
      <c r="B21" s="24" t="s">
        <v>143</v>
      </c>
      <c r="C21" s="23" t="s">
        <v>144</v>
      </c>
      <c r="D21" s="639">
        <f t="shared" si="0"/>
        <v>32.464700000000001</v>
      </c>
      <c r="E21" s="639">
        <f t="shared" si="1"/>
        <v>33.401000000000003</v>
      </c>
      <c r="F21" s="639">
        <f t="shared" si="2"/>
        <v>34.371000000000002</v>
      </c>
      <c r="G21" s="639">
        <f t="shared" si="3"/>
        <v>35.391300000000001</v>
      </c>
      <c r="H21" s="639">
        <f t="shared" si="4"/>
        <v>0</v>
      </c>
      <c r="J21" s="22">
        <v>26</v>
      </c>
      <c r="K21" s="638">
        <v>38.659300000000002</v>
      </c>
      <c r="L21" s="638">
        <v>39.822000000000003</v>
      </c>
      <c r="M21" s="638">
        <v>41.023699999999998</v>
      </c>
      <c r="N21" s="639">
        <v>42.265599999999999</v>
      </c>
      <c r="O21" s="639">
        <v>44.112400000000001</v>
      </c>
    </row>
    <row r="22" spans="2:15" ht="15.75" thickBot="1" x14ac:dyDescent="0.3">
      <c r="B22" s="24" t="s">
        <v>145</v>
      </c>
      <c r="C22" s="23">
        <v>13</v>
      </c>
      <c r="D22" s="639">
        <v>25.668199999999999</v>
      </c>
      <c r="E22" s="639">
        <v>26.383099999999999</v>
      </c>
      <c r="F22" s="639">
        <v>27.122</v>
      </c>
      <c r="G22" s="639">
        <v>27.8857</v>
      </c>
      <c r="H22" s="639">
        <v>29.026</v>
      </c>
      <c r="J22" s="22">
        <v>27</v>
      </c>
      <c r="K22" s="638">
        <v>39.822000000000003</v>
      </c>
      <c r="L22" s="638">
        <v>41.023699999999998</v>
      </c>
      <c r="M22" s="638">
        <v>42.265599999999999</v>
      </c>
      <c r="N22" s="639">
        <v>43.548400000000001</v>
      </c>
      <c r="O22" s="639">
        <v>45.456400000000002</v>
      </c>
    </row>
    <row r="23" spans="2:15" ht="15.75" thickBot="1" x14ac:dyDescent="0.3">
      <c r="B23" s="24" t="s">
        <v>146</v>
      </c>
      <c r="C23" s="23">
        <v>30</v>
      </c>
      <c r="D23" s="639">
        <v>41.857399999999998</v>
      </c>
      <c r="E23" s="639">
        <v>43.131500000000003</v>
      </c>
      <c r="F23" s="639">
        <v>44.448700000000002</v>
      </c>
      <c r="G23" s="639">
        <v>45.840600000000002</v>
      </c>
      <c r="H23" s="639">
        <v>47.832900000000002</v>
      </c>
      <c r="J23" s="22">
        <v>30</v>
      </c>
      <c r="K23" s="638">
        <v>43.548400000000001</v>
      </c>
      <c r="L23" s="638">
        <v>44.874000000000002</v>
      </c>
      <c r="M23" s="638">
        <v>46.244399999999999</v>
      </c>
      <c r="N23" s="639">
        <v>47.692700000000002</v>
      </c>
      <c r="O23" s="639">
        <v>49.7654</v>
      </c>
    </row>
    <row r="24" spans="2:15" ht="15.75" thickBot="1" x14ac:dyDescent="0.3">
      <c r="B24" s="24" t="s">
        <v>147</v>
      </c>
      <c r="C24" s="23">
        <v>9</v>
      </c>
      <c r="D24" s="639">
        <v>23.0306</v>
      </c>
      <c r="E24" s="639">
        <v>23.6585</v>
      </c>
      <c r="F24" s="639">
        <v>24.306100000000001</v>
      </c>
      <c r="G24" s="639">
        <v>24.975999999999999</v>
      </c>
      <c r="H24" s="639">
        <v>25.9771</v>
      </c>
      <c r="J24" s="22" t="s">
        <v>144</v>
      </c>
      <c r="K24" s="638">
        <v>32.464700000000001</v>
      </c>
      <c r="L24" s="638">
        <v>33.401000000000003</v>
      </c>
      <c r="M24" s="638">
        <v>34.371000000000002</v>
      </c>
      <c r="N24" s="639">
        <v>35.391300000000001</v>
      </c>
      <c r="O24" s="639">
        <v>0</v>
      </c>
    </row>
    <row r="25" spans="2:15" ht="15.75" thickBot="1" x14ac:dyDescent="0.3">
      <c r="B25" s="24" t="s">
        <v>148</v>
      </c>
      <c r="C25" s="23">
        <v>30</v>
      </c>
      <c r="D25" s="639">
        <v>41.857399999999998</v>
      </c>
      <c r="E25" s="639">
        <v>43.131500000000003</v>
      </c>
      <c r="F25" s="639">
        <v>44.448700000000002</v>
      </c>
      <c r="G25" s="639">
        <v>45.840600000000002</v>
      </c>
      <c r="H25" s="639">
        <v>47.832900000000002</v>
      </c>
    </row>
    <row r="26" spans="2:15" ht="15.75" thickBot="1" x14ac:dyDescent="0.3">
      <c r="B26" s="24" t="s">
        <v>149</v>
      </c>
      <c r="C26" s="23">
        <v>26</v>
      </c>
      <c r="D26" s="639">
        <v>37.158099999999997</v>
      </c>
      <c r="E26" s="639">
        <v>38.275500000000001</v>
      </c>
      <c r="F26" s="639">
        <v>39.430700000000002</v>
      </c>
      <c r="G26" s="639">
        <v>40.624400000000001</v>
      </c>
      <c r="H26" s="639">
        <v>42.3994</v>
      </c>
    </row>
    <row r="27" spans="2:15" ht="15.75" thickBot="1" x14ac:dyDescent="0.3">
      <c r="B27" s="24" t="s">
        <v>406</v>
      </c>
      <c r="C27" s="23">
        <v>27</v>
      </c>
      <c r="D27" s="639">
        <v>37.158099999999997</v>
      </c>
      <c r="E27" s="639">
        <v>38.275500000000001</v>
      </c>
      <c r="F27" s="639">
        <v>39.430700000000002</v>
      </c>
      <c r="G27" s="639">
        <v>40.624400000000001</v>
      </c>
      <c r="H27" s="639">
        <v>42.3994</v>
      </c>
    </row>
    <row r="28" spans="2:15" ht="15.75" thickBot="1" x14ac:dyDescent="0.3">
      <c r="B28" s="24" t="s">
        <v>150</v>
      </c>
      <c r="C28" s="23">
        <v>30</v>
      </c>
      <c r="D28" s="639">
        <v>41.857399999999998</v>
      </c>
      <c r="E28" s="639">
        <v>43.131500000000003</v>
      </c>
      <c r="F28" s="639">
        <v>44.448700000000002</v>
      </c>
      <c r="G28" s="639">
        <v>45.840600000000002</v>
      </c>
      <c r="H28" s="639">
        <v>47.832900000000002</v>
      </c>
    </row>
    <row r="29" spans="2:15" ht="15.75" thickBot="1" x14ac:dyDescent="0.3">
      <c r="B29" s="24" t="s">
        <v>151</v>
      </c>
      <c r="C29" s="23">
        <v>24</v>
      </c>
      <c r="D29" s="639">
        <v>35.029899999999998</v>
      </c>
      <c r="E29" s="639">
        <v>36.0764</v>
      </c>
      <c r="F29" s="639">
        <v>37.158099999999997</v>
      </c>
      <c r="G29" s="639">
        <v>38.275500000000001</v>
      </c>
      <c r="H29" s="639">
        <v>39.938499999999998</v>
      </c>
    </row>
    <row r="30" spans="2:15" ht="15.75" thickBot="1" x14ac:dyDescent="0.3">
      <c r="B30" s="24" t="s">
        <v>152</v>
      </c>
      <c r="C30" s="23">
        <v>24</v>
      </c>
      <c r="D30" s="639">
        <v>35.029899999999998</v>
      </c>
      <c r="E30" s="639">
        <v>36.0764</v>
      </c>
      <c r="F30" s="639">
        <v>37.158099999999997</v>
      </c>
      <c r="G30" s="639">
        <v>38.275500000000001</v>
      </c>
      <c r="H30" s="639">
        <v>39.938499999999998</v>
      </c>
    </row>
    <row r="31" spans="2:15" ht="15.75" thickBot="1" x14ac:dyDescent="0.3">
      <c r="B31" s="24" t="s">
        <v>574</v>
      </c>
      <c r="C31" s="23">
        <v>27</v>
      </c>
      <c r="D31" s="639">
        <f t="shared" si="0"/>
        <v>39.822000000000003</v>
      </c>
      <c r="E31" s="639">
        <f t="shared" si="1"/>
        <v>41.023699999999998</v>
      </c>
      <c r="F31" s="639">
        <f t="shared" si="2"/>
        <v>42.265599999999999</v>
      </c>
      <c r="G31" s="639">
        <f t="shared" si="3"/>
        <v>43.548400000000001</v>
      </c>
      <c r="H31" s="639">
        <f t="shared" si="4"/>
        <v>45.456400000000002</v>
      </c>
    </row>
    <row r="32" spans="2:15" ht="15.75" thickBot="1" x14ac:dyDescent="0.3">
      <c r="B32" s="24" t="s">
        <v>153</v>
      </c>
      <c r="C32" s="23">
        <v>24</v>
      </c>
      <c r="D32" s="639">
        <f t="shared" si="0"/>
        <v>36.445</v>
      </c>
      <c r="E32" s="639">
        <f t="shared" si="1"/>
        <v>37.533999999999999</v>
      </c>
      <c r="F32" s="639">
        <f t="shared" si="2"/>
        <v>38.659300000000002</v>
      </c>
      <c r="G32" s="639">
        <f t="shared" si="3"/>
        <v>39.822000000000003</v>
      </c>
      <c r="H32" s="639">
        <f t="shared" si="4"/>
        <v>41.552</v>
      </c>
    </row>
    <row r="33" spans="2:8" ht="15.75" thickBot="1" x14ac:dyDescent="0.3">
      <c r="B33" s="24" t="s">
        <v>154</v>
      </c>
      <c r="C33" s="23" t="s">
        <v>144</v>
      </c>
      <c r="D33" s="639">
        <f t="shared" si="0"/>
        <v>32.464700000000001</v>
      </c>
      <c r="E33" s="639">
        <f t="shared" si="1"/>
        <v>33.401000000000003</v>
      </c>
      <c r="F33" s="639">
        <f t="shared" si="2"/>
        <v>34.371000000000002</v>
      </c>
      <c r="G33" s="639">
        <f t="shared" si="3"/>
        <v>35.391300000000001</v>
      </c>
      <c r="H33" s="639">
        <f t="shared" si="4"/>
        <v>0</v>
      </c>
    </row>
    <row r="34" spans="2:8" ht="15.75" thickBot="1" x14ac:dyDescent="0.3">
      <c r="B34" s="24" t="s">
        <v>155</v>
      </c>
      <c r="C34" s="23">
        <v>9</v>
      </c>
      <c r="D34" s="639">
        <f t="shared" si="0"/>
        <v>23.960999999999999</v>
      </c>
      <c r="E34" s="639">
        <f t="shared" si="1"/>
        <v>24.614100000000001</v>
      </c>
      <c r="F34" s="639">
        <f t="shared" si="2"/>
        <v>25.2881</v>
      </c>
      <c r="G34" s="639">
        <f t="shared" si="3"/>
        <v>25.985099999999999</v>
      </c>
      <c r="H34" s="639">
        <f t="shared" si="4"/>
        <v>27.026599999999998</v>
      </c>
    </row>
    <row r="35" spans="2:8" ht="15.75" thickBot="1" x14ac:dyDescent="0.3">
      <c r="B35" s="24" t="s">
        <v>156</v>
      </c>
      <c r="C35" s="23">
        <v>27</v>
      </c>
      <c r="D35" s="639">
        <f t="shared" si="0"/>
        <v>39.822000000000003</v>
      </c>
      <c r="E35" s="639">
        <f t="shared" si="1"/>
        <v>41.023699999999998</v>
      </c>
      <c r="F35" s="639">
        <f t="shared" si="2"/>
        <v>42.265599999999999</v>
      </c>
      <c r="G35" s="639">
        <f t="shared" si="3"/>
        <v>43.548400000000001</v>
      </c>
      <c r="H35" s="639">
        <f t="shared" si="4"/>
        <v>45.456400000000002</v>
      </c>
    </row>
    <row r="36" spans="2:8" ht="15.75" thickBot="1" x14ac:dyDescent="0.3">
      <c r="B36" s="24" t="s">
        <v>157</v>
      </c>
      <c r="C36" s="23">
        <v>24</v>
      </c>
      <c r="D36" s="639">
        <f t="shared" si="0"/>
        <v>36.445</v>
      </c>
      <c r="E36" s="639">
        <f t="shared" si="1"/>
        <v>37.533999999999999</v>
      </c>
      <c r="F36" s="639">
        <f t="shared" si="2"/>
        <v>38.659300000000002</v>
      </c>
      <c r="G36" s="639">
        <f t="shared" si="3"/>
        <v>39.822000000000003</v>
      </c>
      <c r="H36" s="639">
        <f t="shared" si="4"/>
        <v>41.552</v>
      </c>
    </row>
    <row r="37" spans="2:8" ht="15.75" thickBot="1" x14ac:dyDescent="0.3">
      <c r="B37" s="24" t="s">
        <v>158</v>
      </c>
      <c r="C37" s="23" t="s">
        <v>144</v>
      </c>
      <c r="D37" s="639">
        <f t="shared" si="0"/>
        <v>32.464700000000001</v>
      </c>
      <c r="E37" s="639">
        <f t="shared" si="1"/>
        <v>33.401000000000003</v>
      </c>
      <c r="F37" s="639">
        <f t="shared" si="2"/>
        <v>34.371000000000002</v>
      </c>
      <c r="G37" s="639">
        <f t="shared" si="3"/>
        <v>35.391300000000001</v>
      </c>
      <c r="H37" s="639">
        <f t="shared" si="4"/>
        <v>0</v>
      </c>
    </row>
    <row r="38" spans="2:8" ht="15.75" thickBot="1" x14ac:dyDescent="0.3">
      <c r="B38" s="24" t="s">
        <v>159</v>
      </c>
      <c r="C38" s="23">
        <v>30</v>
      </c>
      <c r="D38" s="639">
        <f t="shared" si="0"/>
        <v>43.548400000000001</v>
      </c>
      <c r="E38" s="639">
        <f t="shared" si="1"/>
        <v>44.874000000000002</v>
      </c>
      <c r="F38" s="639">
        <f t="shared" si="2"/>
        <v>46.244399999999999</v>
      </c>
      <c r="G38" s="639">
        <f t="shared" si="3"/>
        <v>47.692700000000002</v>
      </c>
      <c r="H38" s="639">
        <f t="shared" si="4"/>
        <v>49.7654</v>
      </c>
    </row>
    <row r="39" spans="2:8" ht="15.75" thickBot="1" x14ac:dyDescent="0.3">
      <c r="B39" s="24" t="s">
        <v>160</v>
      </c>
      <c r="C39" s="23">
        <v>18</v>
      </c>
      <c r="D39" s="639">
        <f t="shared" si="0"/>
        <v>30.681699999999999</v>
      </c>
      <c r="E39" s="639">
        <f t="shared" si="1"/>
        <v>31.558900000000001</v>
      </c>
      <c r="F39" s="639">
        <f t="shared" si="2"/>
        <v>32.464700000000001</v>
      </c>
      <c r="G39" s="639">
        <f t="shared" si="3"/>
        <v>33.401000000000003</v>
      </c>
      <c r="H39" s="639">
        <f t="shared" si="4"/>
        <v>34.806399999999996</v>
      </c>
    </row>
    <row r="40" spans="2:8" ht="15.75" thickBot="1" x14ac:dyDescent="0.3">
      <c r="B40" s="24" t="s">
        <v>161</v>
      </c>
      <c r="C40" s="23">
        <v>24</v>
      </c>
      <c r="D40" s="639">
        <f t="shared" si="0"/>
        <v>36.445</v>
      </c>
      <c r="E40" s="639">
        <f t="shared" si="1"/>
        <v>37.533999999999999</v>
      </c>
      <c r="F40" s="639">
        <f t="shared" si="2"/>
        <v>38.659300000000002</v>
      </c>
      <c r="G40" s="639">
        <f t="shared" si="3"/>
        <v>39.822000000000003</v>
      </c>
      <c r="H40" s="639">
        <f t="shared" si="4"/>
        <v>41.552</v>
      </c>
    </row>
    <row r="41" spans="2:8" ht="15.75" thickBot="1" x14ac:dyDescent="0.3">
      <c r="B41" s="24" t="s">
        <v>162</v>
      </c>
      <c r="C41" s="23">
        <v>24</v>
      </c>
      <c r="D41" s="639">
        <f t="shared" si="0"/>
        <v>36.445</v>
      </c>
      <c r="E41" s="639">
        <f t="shared" si="1"/>
        <v>37.533999999999999</v>
      </c>
      <c r="F41" s="639">
        <f t="shared" si="2"/>
        <v>38.659300000000002</v>
      </c>
      <c r="G41" s="639">
        <f t="shared" si="3"/>
        <v>39.822000000000003</v>
      </c>
      <c r="H41" s="639">
        <f t="shared" si="4"/>
        <v>41.552</v>
      </c>
    </row>
    <row r="42" spans="2:8" ht="15.75" thickBot="1" x14ac:dyDescent="0.3">
      <c r="B42" s="24" t="s">
        <v>163</v>
      </c>
      <c r="C42" s="23">
        <v>9</v>
      </c>
      <c r="D42" s="639">
        <f t="shared" si="0"/>
        <v>23.960999999999999</v>
      </c>
      <c r="E42" s="639">
        <f t="shared" si="1"/>
        <v>24.614100000000001</v>
      </c>
      <c r="F42" s="639">
        <f t="shared" si="2"/>
        <v>25.2881</v>
      </c>
      <c r="G42" s="639">
        <f t="shared" si="3"/>
        <v>25.985099999999999</v>
      </c>
      <c r="H42" s="639">
        <f t="shared" si="4"/>
        <v>27.026599999999998</v>
      </c>
    </row>
    <row r="43" spans="2:8" ht="15.75" thickBot="1" x14ac:dyDescent="0.3">
      <c r="B43" s="24" t="s">
        <v>164</v>
      </c>
      <c r="C43" s="23">
        <v>9</v>
      </c>
      <c r="D43" s="639">
        <f t="shared" si="0"/>
        <v>23.960999999999999</v>
      </c>
      <c r="E43" s="639">
        <f t="shared" si="1"/>
        <v>24.614100000000001</v>
      </c>
      <c r="F43" s="639">
        <f t="shared" si="2"/>
        <v>25.2881</v>
      </c>
      <c r="G43" s="639">
        <f t="shared" si="3"/>
        <v>25.985099999999999</v>
      </c>
      <c r="H43" s="639">
        <f t="shared" si="4"/>
        <v>27.026599999999998</v>
      </c>
    </row>
    <row r="44" spans="2:8" ht="15.75" thickBot="1" x14ac:dyDescent="0.3">
      <c r="B44" s="24" t="s">
        <v>165</v>
      </c>
      <c r="C44" s="23">
        <v>9</v>
      </c>
      <c r="D44" s="639">
        <f t="shared" si="0"/>
        <v>23.960999999999999</v>
      </c>
      <c r="E44" s="639">
        <f t="shared" si="1"/>
        <v>24.614100000000001</v>
      </c>
      <c r="F44" s="639">
        <f t="shared" si="2"/>
        <v>25.2881</v>
      </c>
      <c r="G44" s="639">
        <f t="shared" si="3"/>
        <v>25.985099999999999</v>
      </c>
      <c r="H44" s="639">
        <f t="shared" si="4"/>
        <v>27.026599999999998</v>
      </c>
    </row>
    <row r="45" spans="2:8" ht="15.75" thickBot="1" x14ac:dyDescent="0.3">
      <c r="B45" s="24" t="s">
        <v>166</v>
      </c>
      <c r="C45" s="23">
        <v>14</v>
      </c>
      <c r="D45" s="639">
        <f t="shared" si="0"/>
        <v>27.449100000000001</v>
      </c>
      <c r="E45" s="639">
        <f t="shared" si="1"/>
        <v>28.217700000000001</v>
      </c>
      <c r="F45" s="639">
        <f t="shared" si="2"/>
        <v>29.0121</v>
      </c>
      <c r="G45" s="639">
        <f t="shared" si="3"/>
        <v>29.8337</v>
      </c>
      <c r="H45" s="639">
        <f t="shared" si="4"/>
        <v>31.058900000000001</v>
      </c>
    </row>
    <row r="46" spans="2:8" ht="15.75" thickBot="1" x14ac:dyDescent="0.3">
      <c r="B46" s="24" t="s">
        <v>167</v>
      </c>
      <c r="C46" s="23">
        <v>9</v>
      </c>
      <c r="D46" s="639">
        <f t="shared" si="0"/>
        <v>23.960999999999999</v>
      </c>
      <c r="E46" s="639">
        <f t="shared" si="1"/>
        <v>24.614100000000001</v>
      </c>
      <c r="F46" s="639">
        <f t="shared" si="2"/>
        <v>25.2881</v>
      </c>
      <c r="G46" s="639">
        <f t="shared" si="3"/>
        <v>25.985099999999999</v>
      </c>
      <c r="H46" s="639">
        <f t="shared" si="4"/>
        <v>27.026599999999998</v>
      </c>
    </row>
    <row r="47" spans="2:8" ht="15.75" thickBot="1" x14ac:dyDescent="0.3">
      <c r="B47" s="24" t="s">
        <v>168</v>
      </c>
      <c r="C47" s="23">
        <v>24</v>
      </c>
      <c r="D47" s="639">
        <f t="shared" si="0"/>
        <v>36.445</v>
      </c>
      <c r="E47" s="639">
        <f t="shared" si="1"/>
        <v>37.533999999999999</v>
      </c>
      <c r="F47" s="639">
        <f t="shared" si="2"/>
        <v>38.659300000000002</v>
      </c>
      <c r="G47" s="639">
        <f t="shared" si="3"/>
        <v>39.822000000000003</v>
      </c>
      <c r="H47" s="639">
        <f t="shared" si="4"/>
        <v>41.552</v>
      </c>
    </row>
    <row r="48" spans="2:8" ht="15.75" thickBot="1" x14ac:dyDescent="0.3">
      <c r="B48" s="24" t="s">
        <v>169</v>
      </c>
      <c r="C48" s="23" t="s">
        <v>144</v>
      </c>
      <c r="D48" s="639">
        <f t="shared" si="0"/>
        <v>32.464700000000001</v>
      </c>
      <c r="E48" s="639">
        <f t="shared" si="1"/>
        <v>33.401000000000003</v>
      </c>
      <c r="F48" s="639">
        <f t="shared" si="2"/>
        <v>34.371000000000002</v>
      </c>
      <c r="G48" s="639">
        <f t="shared" si="3"/>
        <v>35.391300000000001</v>
      </c>
      <c r="H48" s="639">
        <f t="shared" si="4"/>
        <v>0</v>
      </c>
    </row>
    <row r="49" spans="2:8" ht="15.75" thickBot="1" x14ac:dyDescent="0.3">
      <c r="B49" s="24" t="s">
        <v>407</v>
      </c>
      <c r="C49" s="23">
        <v>26</v>
      </c>
      <c r="D49" s="639">
        <f t="shared" si="0"/>
        <v>38.659300000000002</v>
      </c>
      <c r="E49" s="639">
        <f t="shared" si="1"/>
        <v>39.822000000000003</v>
      </c>
      <c r="F49" s="639">
        <f t="shared" si="2"/>
        <v>41.023699999999998</v>
      </c>
      <c r="G49" s="639">
        <f t="shared" si="3"/>
        <v>42.265599999999999</v>
      </c>
      <c r="H49" s="639">
        <f t="shared" si="4"/>
        <v>44.112400000000001</v>
      </c>
    </row>
    <row r="50" spans="2:8" ht="15.75" thickBot="1" x14ac:dyDescent="0.3">
      <c r="B50" s="24" t="s">
        <v>170</v>
      </c>
      <c r="C50" s="23">
        <v>24</v>
      </c>
      <c r="D50" s="639">
        <v>35.029899999999998</v>
      </c>
      <c r="E50" s="639">
        <v>36.0764</v>
      </c>
      <c r="F50" s="639">
        <v>37.158099999999997</v>
      </c>
      <c r="G50" s="639">
        <v>38.275500000000001</v>
      </c>
      <c r="H50" s="639">
        <v>39.938499999999998</v>
      </c>
    </row>
  </sheetData>
  <sheetProtection algorithmName="SHA-512" hashValue="VvjrNY1uPuypHt0nTXnWMeflRYOx+0F60BHGWGY6lsC6+2L4aSnUqdSmyuAk2S/fJwSAbYN5uo5y+ZyFwRkF1A==" saltValue="m9Kakt4NkhM23TTs5eyUew==" spinCount="100000" sheet="1" objects="1" scenarios="1"/>
  <mergeCells count="2">
    <mergeCell ref="J10:O10"/>
    <mergeCell ref="B10:H10"/>
  </mergeCells>
  <pageMargins left="0.7" right="0.7" top="0.75" bottom="0.75" header="0.3" footer="0.3"/>
  <pageSetup paperSize="5" scale="73"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P80"/>
  <sheetViews>
    <sheetView workbookViewId="0">
      <selection activeCell="O3" sqref="O3"/>
    </sheetView>
  </sheetViews>
  <sheetFormatPr defaultRowHeight="15" x14ac:dyDescent="0.25"/>
  <cols>
    <col min="1" max="3" width="9.140625" customWidth="1"/>
    <col min="5" max="7" width="9.140625" customWidth="1"/>
    <col min="8" max="8" width="25.42578125" customWidth="1"/>
    <col min="9" max="10" width="9.140625" customWidth="1"/>
  </cols>
  <sheetData>
    <row r="1" spans="1:16" s="790" customFormat="1" x14ac:dyDescent="0.25">
      <c r="A1" s="790" t="s">
        <v>171</v>
      </c>
      <c r="B1" s="790" t="s">
        <v>176</v>
      </c>
      <c r="C1" s="790" t="s">
        <v>179</v>
      </c>
      <c r="D1" s="790" t="s">
        <v>180</v>
      </c>
      <c r="E1" s="790" t="s">
        <v>184</v>
      </c>
      <c r="F1" s="790" t="s">
        <v>185</v>
      </c>
      <c r="G1" s="790" t="s">
        <v>494</v>
      </c>
      <c r="H1" s="790" t="s">
        <v>534</v>
      </c>
      <c r="I1" s="790" t="s">
        <v>471</v>
      </c>
      <c r="J1" s="790" t="s">
        <v>468</v>
      </c>
      <c r="K1" s="790" t="s">
        <v>497</v>
      </c>
      <c r="L1" s="790" t="s">
        <v>544</v>
      </c>
      <c r="M1" s="790" t="s">
        <v>634</v>
      </c>
      <c r="O1" s="790" t="s">
        <v>766</v>
      </c>
      <c r="P1" t="s">
        <v>738</v>
      </c>
    </row>
    <row r="2" spans="1:16" x14ac:dyDescent="0.25">
      <c r="A2" t="s">
        <v>172</v>
      </c>
      <c r="B2" t="s">
        <v>177</v>
      </c>
      <c r="C2">
        <v>1820</v>
      </c>
      <c r="D2" t="s">
        <v>181</v>
      </c>
      <c r="E2" t="s">
        <v>390</v>
      </c>
      <c r="F2" t="s">
        <v>227</v>
      </c>
      <c r="G2" t="s">
        <v>45</v>
      </c>
      <c r="H2" t="s">
        <v>719</v>
      </c>
      <c r="I2" t="s">
        <v>472</v>
      </c>
      <c r="J2" t="s">
        <v>469</v>
      </c>
      <c r="K2" t="s">
        <v>277</v>
      </c>
      <c r="L2" t="s">
        <v>549</v>
      </c>
      <c r="M2" t="s">
        <v>633</v>
      </c>
      <c r="O2" t="s">
        <v>768</v>
      </c>
      <c r="P2" t="s">
        <v>739</v>
      </c>
    </row>
    <row r="3" spans="1:16" x14ac:dyDescent="0.25">
      <c r="A3" t="s">
        <v>173</v>
      </c>
      <c r="B3" t="s">
        <v>178</v>
      </c>
      <c r="C3">
        <v>1827</v>
      </c>
      <c r="D3" t="s">
        <v>182</v>
      </c>
      <c r="E3" t="s">
        <v>398</v>
      </c>
      <c r="F3" t="s">
        <v>462</v>
      </c>
      <c r="G3" t="s">
        <v>48</v>
      </c>
      <c r="H3" t="s">
        <v>720</v>
      </c>
      <c r="I3" t="s">
        <v>473</v>
      </c>
      <c r="J3" t="s">
        <v>470</v>
      </c>
      <c r="K3" t="s">
        <v>489</v>
      </c>
      <c r="L3" t="s">
        <v>550</v>
      </c>
      <c r="M3" t="s">
        <v>628</v>
      </c>
      <c r="O3" t="s">
        <v>767</v>
      </c>
      <c r="P3" t="s">
        <v>740</v>
      </c>
    </row>
    <row r="4" spans="1:16" x14ac:dyDescent="0.25">
      <c r="A4" t="s">
        <v>174</v>
      </c>
      <c r="B4" t="s">
        <v>541</v>
      </c>
      <c r="C4">
        <v>1950</v>
      </c>
      <c r="D4" t="s">
        <v>542</v>
      </c>
      <c r="E4" t="s">
        <v>392</v>
      </c>
      <c r="F4" t="s">
        <v>235</v>
      </c>
      <c r="G4" t="s">
        <v>49</v>
      </c>
      <c r="H4" t="s">
        <v>721</v>
      </c>
      <c r="I4" t="s">
        <v>474</v>
      </c>
      <c r="K4" t="s">
        <v>498</v>
      </c>
      <c r="L4" t="s">
        <v>552</v>
      </c>
      <c r="M4" t="s">
        <v>629</v>
      </c>
      <c r="P4" t="s">
        <v>741</v>
      </c>
    </row>
    <row r="5" spans="1:16" x14ac:dyDescent="0.25">
      <c r="A5" t="s">
        <v>175</v>
      </c>
      <c r="B5" t="s">
        <v>367</v>
      </c>
      <c r="C5">
        <v>1957.5</v>
      </c>
      <c r="E5" t="s">
        <v>393</v>
      </c>
      <c r="F5" t="s">
        <v>239</v>
      </c>
      <c r="G5" t="s">
        <v>50</v>
      </c>
      <c r="H5" t="s">
        <v>722</v>
      </c>
      <c r="K5" t="s">
        <v>499</v>
      </c>
      <c r="L5" t="s">
        <v>551</v>
      </c>
      <c r="M5" t="s">
        <v>630</v>
      </c>
      <c r="P5" t="s">
        <v>742</v>
      </c>
    </row>
    <row r="6" spans="1:16" x14ac:dyDescent="0.25">
      <c r="A6" t="s">
        <v>496</v>
      </c>
      <c r="C6">
        <v>2080</v>
      </c>
      <c r="E6" t="s">
        <v>391</v>
      </c>
      <c r="F6" t="s">
        <v>231</v>
      </c>
      <c r="G6" t="s">
        <v>516</v>
      </c>
      <c r="H6" t="s">
        <v>723</v>
      </c>
      <c r="L6" t="s">
        <v>386</v>
      </c>
      <c r="M6" t="s">
        <v>631</v>
      </c>
      <c r="P6" t="s">
        <v>743</v>
      </c>
    </row>
    <row r="7" spans="1:16" x14ac:dyDescent="0.25">
      <c r="C7">
        <v>2088</v>
      </c>
      <c r="E7" t="s">
        <v>397</v>
      </c>
      <c r="F7" t="s">
        <v>236</v>
      </c>
      <c r="G7" t="s">
        <v>515</v>
      </c>
      <c r="H7" t="s">
        <v>715</v>
      </c>
      <c r="M7" t="s">
        <v>569</v>
      </c>
    </row>
    <row r="8" spans="1:16" x14ac:dyDescent="0.25">
      <c r="C8">
        <v>2184</v>
      </c>
      <c r="E8" t="s">
        <v>396</v>
      </c>
      <c r="F8" t="s">
        <v>228</v>
      </c>
      <c r="G8" t="s">
        <v>513</v>
      </c>
      <c r="H8" t="s">
        <v>724</v>
      </c>
      <c r="M8" t="s">
        <v>632</v>
      </c>
    </row>
    <row r="9" spans="1:16" x14ac:dyDescent="0.25">
      <c r="C9">
        <v>2190</v>
      </c>
      <c r="E9" t="s">
        <v>395</v>
      </c>
      <c r="F9" t="s">
        <v>369</v>
      </c>
      <c r="G9" t="s">
        <v>514</v>
      </c>
      <c r="H9" t="s">
        <v>725</v>
      </c>
    </row>
    <row r="10" spans="1:16" x14ac:dyDescent="0.25">
      <c r="C10">
        <v>2496</v>
      </c>
      <c r="E10" t="s">
        <v>394</v>
      </c>
      <c r="F10" t="s">
        <v>238</v>
      </c>
      <c r="G10" t="s">
        <v>52</v>
      </c>
      <c r="H10" t="s">
        <v>726</v>
      </c>
    </row>
    <row r="11" spans="1:16" x14ac:dyDescent="0.25">
      <c r="C11">
        <v>3744</v>
      </c>
      <c r="E11" t="s">
        <v>399</v>
      </c>
      <c r="F11" t="s">
        <v>240</v>
      </c>
      <c r="G11" t="s">
        <v>53</v>
      </c>
      <c r="H11" t="s">
        <v>727</v>
      </c>
    </row>
    <row r="12" spans="1:16" x14ac:dyDescent="0.25">
      <c r="C12">
        <v>4368</v>
      </c>
      <c r="F12" t="s">
        <v>232</v>
      </c>
      <c r="G12" t="s">
        <v>54</v>
      </c>
      <c r="H12" t="s">
        <v>728</v>
      </c>
    </row>
    <row r="13" spans="1:16" x14ac:dyDescent="0.25">
      <c r="C13">
        <v>4380</v>
      </c>
      <c r="F13" t="s">
        <v>233</v>
      </c>
      <c r="G13" t="s">
        <v>128</v>
      </c>
      <c r="H13" t="s">
        <v>729</v>
      </c>
    </row>
    <row r="14" spans="1:16" x14ac:dyDescent="0.25">
      <c r="C14">
        <v>4992</v>
      </c>
      <c r="F14" t="s">
        <v>461</v>
      </c>
      <c r="G14" t="s">
        <v>129</v>
      </c>
      <c r="H14" t="s">
        <v>134</v>
      </c>
    </row>
    <row r="15" spans="1:16" x14ac:dyDescent="0.25">
      <c r="F15" t="s">
        <v>229</v>
      </c>
      <c r="G15" t="s">
        <v>55</v>
      </c>
      <c r="H15" t="s">
        <v>730</v>
      </c>
    </row>
    <row r="16" spans="1:16" x14ac:dyDescent="0.25">
      <c r="F16" t="s">
        <v>234</v>
      </c>
      <c r="G16" t="s">
        <v>507</v>
      </c>
      <c r="H16" t="s">
        <v>716</v>
      </c>
    </row>
    <row r="17" spans="6:8" x14ac:dyDescent="0.25">
      <c r="F17" t="s">
        <v>230</v>
      </c>
      <c r="G17" t="s">
        <v>58</v>
      </c>
      <c r="H17" t="s">
        <v>709</v>
      </c>
    </row>
    <row r="18" spans="6:8" x14ac:dyDescent="0.25">
      <c r="F18" t="s">
        <v>463</v>
      </c>
      <c r="G18" t="s">
        <v>530</v>
      </c>
      <c r="H18" t="s">
        <v>710</v>
      </c>
    </row>
    <row r="19" spans="6:8" x14ac:dyDescent="0.25">
      <c r="F19" t="s">
        <v>460</v>
      </c>
      <c r="G19" t="s">
        <v>59</v>
      </c>
      <c r="H19" t="s">
        <v>133</v>
      </c>
    </row>
    <row r="20" spans="6:8" x14ac:dyDescent="0.25">
      <c r="F20" t="s">
        <v>237</v>
      </c>
      <c r="G20" t="s">
        <v>130</v>
      </c>
      <c r="H20" t="s">
        <v>702</v>
      </c>
    </row>
    <row r="21" spans="6:8" x14ac:dyDescent="0.25">
      <c r="G21" t="s">
        <v>60</v>
      </c>
      <c r="H21" t="s">
        <v>731</v>
      </c>
    </row>
    <row r="22" spans="6:8" x14ac:dyDescent="0.25">
      <c r="G22" t="s">
        <v>61</v>
      </c>
      <c r="H22" t="s">
        <v>732</v>
      </c>
    </row>
    <row r="23" spans="6:8" x14ac:dyDescent="0.25">
      <c r="G23" t="s">
        <v>62</v>
      </c>
      <c r="H23" t="s">
        <v>703</v>
      </c>
    </row>
    <row r="24" spans="6:8" x14ac:dyDescent="0.25">
      <c r="G24" t="s">
        <v>64</v>
      </c>
      <c r="H24" t="s">
        <v>733</v>
      </c>
    </row>
    <row r="25" spans="6:8" x14ac:dyDescent="0.25">
      <c r="G25" t="s">
        <v>65</v>
      </c>
      <c r="H25" t="s">
        <v>734</v>
      </c>
    </row>
    <row r="26" spans="6:8" x14ac:dyDescent="0.25">
      <c r="G26" t="s">
        <v>508</v>
      </c>
      <c r="H26" t="s">
        <v>446</v>
      </c>
    </row>
    <row r="27" spans="6:8" x14ac:dyDescent="0.25">
      <c r="G27" t="s">
        <v>66</v>
      </c>
      <c r="H27" t="s">
        <v>704</v>
      </c>
    </row>
    <row r="28" spans="6:8" x14ac:dyDescent="0.25">
      <c r="G28" t="s">
        <v>67</v>
      </c>
      <c r="H28" t="s">
        <v>45</v>
      </c>
    </row>
    <row r="29" spans="6:8" x14ac:dyDescent="0.25">
      <c r="G29" t="s">
        <v>68</v>
      </c>
      <c r="H29" t="s">
        <v>735</v>
      </c>
    </row>
    <row r="30" spans="6:8" x14ac:dyDescent="0.25">
      <c r="G30" t="s">
        <v>69</v>
      </c>
      <c r="H30" t="s">
        <v>736</v>
      </c>
    </row>
    <row r="31" spans="6:8" x14ac:dyDescent="0.25">
      <c r="G31" t="s">
        <v>70</v>
      </c>
      <c r="H31" t="s">
        <v>708</v>
      </c>
    </row>
    <row r="32" spans="6:8" x14ac:dyDescent="0.25">
      <c r="G32" t="s">
        <v>586</v>
      </c>
      <c r="H32" t="s">
        <v>707</v>
      </c>
    </row>
    <row r="33" spans="7:8" x14ac:dyDescent="0.25">
      <c r="G33" t="s">
        <v>71</v>
      </c>
      <c r="H33" t="s">
        <v>737</v>
      </c>
    </row>
    <row r="34" spans="7:8" x14ac:dyDescent="0.25">
      <c r="G34" t="s">
        <v>72</v>
      </c>
      <c r="H34" t="s">
        <v>706</v>
      </c>
    </row>
    <row r="35" spans="7:8" x14ac:dyDescent="0.25">
      <c r="G35" t="s">
        <v>73</v>
      </c>
      <c r="H35" t="s">
        <v>714</v>
      </c>
    </row>
    <row r="36" spans="7:8" x14ac:dyDescent="0.25">
      <c r="G36" t="s">
        <v>509</v>
      </c>
      <c r="H36" t="s">
        <v>712</v>
      </c>
    </row>
    <row r="37" spans="7:8" x14ac:dyDescent="0.25">
      <c r="G37" t="s">
        <v>74</v>
      </c>
      <c r="H37" t="s">
        <v>713</v>
      </c>
    </row>
    <row r="38" spans="7:8" x14ac:dyDescent="0.25">
      <c r="G38" t="s">
        <v>75</v>
      </c>
      <c r="H38" t="s">
        <v>705</v>
      </c>
    </row>
    <row r="39" spans="7:8" x14ac:dyDescent="0.25">
      <c r="G39" t="s">
        <v>76</v>
      </c>
      <c r="H39" t="s">
        <v>711</v>
      </c>
    </row>
    <row r="40" spans="7:8" x14ac:dyDescent="0.25">
      <c r="G40" t="s">
        <v>77</v>
      </c>
      <c r="H40" t="s">
        <v>51</v>
      </c>
    </row>
    <row r="41" spans="7:8" x14ac:dyDescent="0.25">
      <c r="G41" t="s">
        <v>78</v>
      </c>
    </row>
    <row r="42" spans="7:8" x14ac:dyDescent="0.25">
      <c r="G42" t="s">
        <v>134</v>
      </c>
    </row>
    <row r="43" spans="7:8" x14ac:dyDescent="0.25">
      <c r="G43" t="s">
        <v>79</v>
      </c>
    </row>
    <row r="44" spans="7:8" x14ac:dyDescent="0.25">
      <c r="G44" t="s">
        <v>80</v>
      </c>
    </row>
    <row r="45" spans="7:8" x14ac:dyDescent="0.25">
      <c r="G45" t="s">
        <v>81</v>
      </c>
    </row>
    <row r="46" spans="7:8" x14ac:dyDescent="0.25">
      <c r="G46" t="s">
        <v>131</v>
      </c>
    </row>
    <row r="47" spans="7:8" x14ac:dyDescent="0.25">
      <c r="G47" t="s">
        <v>444</v>
      </c>
    </row>
    <row r="48" spans="7:8" x14ac:dyDescent="0.25">
      <c r="G48" t="s">
        <v>531</v>
      </c>
    </row>
    <row r="49" spans="7:7" x14ac:dyDescent="0.25">
      <c r="G49" t="s">
        <v>132</v>
      </c>
    </row>
    <row r="50" spans="7:7" x14ac:dyDescent="0.25">
      <c r="G50" t="s">
        <v>510</v>
      </c>
    </row>
    <row r="51" spans="7:7" x14ac:dyDescent="0.25">
      <c r="G51" t="s">
        <v>82</v>
      </c>
    </row>
    <row r="52" spans="7:7" x14ac:dyDescent="0.25">
      <c r="G52" t="s">
        <v>532</v>
      </c>
    </row>
    <row r="53" spans="7:7" x14ac:dyDescent="0.25">
      <c r="G53" t="s">
        <v>83</v>
      </c>
    </row>
    <row r="54" spans="7:7" x14ac:dyDescent="0.25">
      <c r="G54" t="s">
        <v>84</v>
      </c>
    </row>
    <row r="55" spans="7:7" x14ac:dyDescent="0.25">
      <c r="G55" t="s">
        <v>85</v>
      </c>
    </row>
    <row r="56" spans="7:7" x14ac:dyDescent="0.25">
      <c r="G56" t="s">
        <v>86</v>
      </c>
    </row>
    <row r="57" spans="7:7" x14ac:dyDescent="0.25">
      <c r="G57" t="s">
        <v>87</v>
      </c>
    </row>
    <row r="58" spans="7:7" x14ac:dyDescent="0.25">
      <c r="G58" t="s">
        <v>88</v>
      </c>
    </row>
    <row r="59" spans="7:7" x14ac:dyDescent="0.25">
      <c r="G59" t="s">
        <v>89</v>
      </c>
    </row>
    <row r="60" spans="7:7" x14ac:dyDescent="0.25">
      <c r="G60" t="s">
        <v>90</v>
      </c>
    </row>
    <row r="61" spans="7:7" x14ac:dyDescent="0.25">
      <c r="G61" t="s">
        <v>91</v>
      </c>
    </row>
    <row r="62" spans="7:7" x14ac:dyDescent="0.25">
      <c r="G62" t="s">
        <v>92</v>
      </c>
    </row>
    <row r="63" spans="7:7" x14ac:dyDescent="0.25">
      <c r="G63" t="s">
        <v>93</v>
      </c>
    </row>
    <row r="64" spans="7:7" x14ac:dyDescent="0.25">
      <c r="G64" t="s">
        <v>94</v>
      </c>
    </row>
    <row r="65" spans="7:7" x14ac:dyDescent="0.25">
      <c r="G65" t="s">
        <v>95</v>
      </c>
    </row>
    <row r="66" spans="7:7" x14ac:dyDescent="0.25">
      <c r="G66" t="s">
        <v>96</v>
      </c>
    </row>
    <row r="67" spans="7:7" x14ac:dyDescent="0.25">
      <c r="G67" t="s">
        <v>533</v>
      </c>
    </row>
    <row r="68" spans="7:7" x14ac:dyDescent="0.25">
      <c r="G68" t="s">
        <v>368</v>
      </c>
    </row>
    <row r="69" spans="7:7" x14ac:dyDescent="0.25">
      <c r="G69" t="s">
        <v>97</v>
      </c>
    </row>
    <row r="70" spans="7:7" x14ac:dyDescent="0.25">
      <c r="G70" t="s">
        <v>98</v>
      </c>
    </row>
    <row r="71" spans="7:7" x14ac:dyDescent="0.25">
      <c r="G71" t="s">
        <v>100</v>
      </c>
    </row>
    <row r="72" spans="7:7" x14ac:dyDescent="0.25">
      <c r="G72" t="s">
        <v>511</v>
      </c>
    </row>
    <row r="73" spans="7:7" x14ac:dyDescent="0.25">
      <c r="G73" t="s">
        <v>101</v>
      </c>
    </row>
    <row r="74" spans="7:7" x14ac:dyDescent="0.25">
      <c r="G74" t="s">
        <v>445</v>
      </c>
    </row>
    <row r="75" spans="7:7" x14ac:dyDescent="0.25">
      <c r="G75" t="s">
        <v>102</v>
      </c>
    </row>
    <row r="76" spans="7:7" x14ac:dyDescent="0.25">
      <c r="G76" t="s">
        <v>103</v>
      </c>
    </row>
    <row r="77" spans="7:7" x14ac:dyDescent="0.25">
      <c r="G77" t="s">
        <v>104</v>
      </c>
    </row>
    <row r="78" spans="7:7" x14ac:dyDescent="0.25">
      <c r="G78" t="s">
        <v>105</v>
      </c>
    </row>
    <row r="79" spans="7:7" x14ac:dyDescent="0.25">
      <c r="G79" t="s">
        <v>106</v>
      </c>
    </row>
    <row r="80" spans="7:7" x14ac:dyDescent="0.25">
      <c r="G80" t="s">
        <v>107</v>
      </c>
    </row>
  </sheetData>
  <sheetProtection algorithmName="SHA-512" hashValue="J2gMqlotrGaB52Y/YoeiiZkipOFFS/fH0MDw+XICfUJVbKqD623sMLwB/9wVwAyfs3A+J0SBcUFCcwAezf+D/A==" saltValue="hkfxvKr7IcasxSKpqWqcjg==" spinCount="100000" sheet="1" objects="1" scenarios="1"/>
  <sortState ref="G3:G81">
    <sortCondition ref="G3"/>
  </sortStat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B2"/>
  <sheetViews>
    <sheetView workbookViewId="0">
      <selection activeCell="B3" sqref="B3"/>
    </sheetView>
  </sheetViews>
  <sheetFormatPr defaultRowHeight="15" x14ac:dyDescent="0.25"/>
  <sheetData>
    <row r="1" spans="1:2" x14ac:dyDescent="0.25">
      <c r="A1" t="s">
        <v>328</v>
      </c>
      <c r="B1">
        <v>46</v>
      </c>
    </row>
    <row r="2" spans="1:2" x14ac:dyDescent="0.25">
      <c r="A2" t="s">
        <v>329</v>
      </c>
      <c r="B2">
        <v>2023.1</v>
      </c>
    </row>
  </sheetData>
  <sheetProtection algorithmName="SHA-512" hashValue="q1irnVSF+z3J/p6tKMNuHEP3y/atdZV5GTvhhzqNLfUCEH7mWjxBRfKgzvNXtMmE5FfRYafS72rolcBxH8P0tA==" saltValue="qyocCKeCu/b5xcRaLgG7z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32"/>
  <sheetViews>
    <sheetView zoomScaleNormal="100" workbookViewId="0">
      <selection activeCell="C16" sqref="C16"/>
    </sheetView>
  </sheetViews>
  <sheetFormatPr defaultColWidth="9.140625" defaultRowHeight="15" x14ac:dyDescent="0.25"/>
  <cols>
    <col min="1" max="1" width="45.7109375" style="530" customWidth="1"/>
    <col min="2" max="2" width="15.7109375" style="702" customWidth="1"/>
    <col min="3" max="3" width="45.7109375" style="530" customWidth="1"/>
    <col min="4" max="4" width="15.7109375" style="703" customWidth="1"/>
    <col min="5" max="5" width="15.7109375" style="530" customWidth="1"/>
    <col min="6" max="16384" width="9.140625" style="530"/>
  </cols>
  <sheetData>
    <row r="1" spans="1:6" s="531" customFormat="1" ht="14.45" customHeight="1" x14ac:dyDescent="0.25">
      <c r="B1" s="481"/>
      <c r="D1" s="674"/>
    </row>
    <row r="2" spans="1:6" s="531" customFormat="1" ht="14.45" customHeight="1" x14ac:dyDescent="0.25">
      <c r="B2" s="481"/>
      <c r="D2" s="674"/>
    </row>
    <row r="3" spans="1:6" s="531" customFormat="1" ht="14.45" customHeight="1" x14ac:dyDescent="0.25">
      <c r="B3" s="481"/>
      <c r="D3" s="674"/>
    </row>
    <row r="4" spans="1:6" s="531" customFormat="1" ht="14.45" customHeight="1" x14ac:dyDescent="0.25">
      <c r="B4" s="481"/>
      <c r="D4" s="674"/>
    </row>
    <row r="5" spans="1:6" s="531" customFormat="1" ht="14.45" customHeight="1" x14ac:dyDescent="0.25">
      <c r="B5" s="481"/>
      <c r="D5" s="674"/>
    </row>
    <row r="6" spans="1:6" s="531" customFormat="1" ht="14.45" customHeight="1" x14ac:dyDescent="0.25">
      <c r="B6" s="481"/>
      <c r="D6" s="674"/>
    </row>
    <row r="7" spans="1:6" s="531" customFormat="1" ht="14.45" hidden="1" customHeight="1" x14ac:dyDescent="0.25">
      <c r="B7" s="481"/>
      <c r="D7" s="674"/>
    </row>
    <row r="8" spans="1:6" s="531" customFormat="1" ht="14.45" hidden="1" customHeight="1" x14ac:dyDescent="0.25">
      <c r="B8" s="481"/>
      <c r="D8" s="674"/>
    </row>
    <row r="9" spans="1:6" ht="18.75" x14ac:dyDescent="0.3">
      <c r="A9" s="673" t="s">
        <v>575</v>
      </c>
      <c r="B9" s="675"/>
      <c r="C9" s="673"/>
      <c r="D9" s="676"/>
      <c r="E9" s="673"/>
      <c r="F9" s="701"/>
    </row>
    <row r="10" spans="1:6" ht="18.75" x14ac:dyDescent="0.3">
      <c r="A10" s="673" t="s">
        <v>668</v>
      </c>
      <c r="B10" s="675"/>
      <c r="C10" s="673"/>
      <c r="D10" s="676"/>
      <c r="E10" s="673"/>
      <c r="F10" s="701"/>
    </row>
    <row r="11" spans="1:6" x14ac:dyDescent="0.25">
      <c r="A11" s="532"/>
      <c r="B11" s="677"/>
      <c r="C11" s="532"/>
      <c r="D11" s="678"/>
      <c r="E11" s="532"/>
      <c r="F11" s="701"/>
    </row>
    <row r="12" spans="1:6" ht="18.75" x14ac:dyDescent="0.3">
      <c r="A12" s="673" t="s">
        <v>576</v>
      </c>
      <c r="B12" s="675"/>
      <c r="C12" s="673"/>
      <c r="D12" s="676"/>
      <c r="E12" s="673"/>
      <c r="F12" s="701"/>
    </row>
    <row r="13" spans="1:6" ht="30" customHeight="1" thickBot="1" x14ac:dyDescent="0.3">
      <c r="A13" s="981" t="s">
        <v>577</v>
      </c>
      <c r="B13" s="981"/>
      <c r="C13" s="981"/>
      <c r="D13" s="981"/>
      <c r="E13" s="981"/>
      <c r="F13" s="701"/>
    </row>
    <row r="14" spans="1:6" ht="15.75" thickBot="1" x14ac:dyDescent="0.3">
      <c r="A14" s="533"/>
      <c r="B14" s="580"/>
      <c r="C14" s="618"/>
      <c r="D14" s="678"/>
      <c r="E14" s="533"/>
      <c r="F14" s="701"/>
    </row>
    <row r="15" spans="1:6" ht="75" customHeight="1" thickBot="1" x14ac:dyDescent="0.3">
      <c r="A15" s="981" t="s">
        <v>578</v>
      </c>
      <c r="B15" s="981"/>
      <c r="C15" s="981"/>
      <c r="D15" s="981"/>
      <c r="E15" s="981"/>
      <c r="F15" s="701"/>
    </row>
    <row r="16" spans="1:6" s="107" customFormat="1" ht="30" customHeight="1" thickBot="1" x14ac:dyDescent="0.3">
      <c r="A16" s="679" t="s">
        <v>579</v>
      </c>
      <c r="B16" s="680" t="s">
        <v>580</v>
      </c>
      <c r="C16" s="681" t="s">
        <v>581</v>
      </c>
      <c r="D16" s="682" t="s">
        <v>582</v>
      </c>
      <c r="E16" s="109"/>
      <c r="F16" s="777"/>
    </row>
    <row r="17" spans="1:6" x14ac:dyDescent="0.25">
      <c r="A17" s="683"/>
      <c r="B17" s="684"/>
      <c r="C17" s="685"/>
      <c r="D17" s="686"/>
      <c r="E17" s="532"/>
      <c r="F17" s="701"/>
    </row>
    <row r="18" spans="1:6" x14ac:dyDescent="0.25">
      <c r="A18" s="687"/>
      <c r="B18" s="688"/>
      <c r="C18" s="689"/>
      <c r="D18" s="690"/>
      <c r="E18" s="532"/>
      <c r="F18" s="701"/>
    </row>
    <row r="19" spans="1:6" x14ac:dyDescent="0.25">
      <c r="A19" s="687"/>
      <c r="B19" s="688"/>
      <c r="C19" s="689"/>
      <c r="D19" s="690"/>
      <c r="E19" s="532"/>
      <c r="F19" s="701"/>
    </row>
    <row r="20" spans="1:6" x14ac:dyDescent="0.25">
      <c r="A20" s="687"/>
      <c r="B20" s="688"/>
      <c r="C20" s="689"/>
      <c r="D20" s="690"/>
      <c r="E20" s="532"/>
      <c r="F20" s="701"/>
    </row>
    <row r="21" spans="1:6" x14ac:dyDescent="0.25">
      <c r="A21" s="687"/>
      <c r="B21" s="688"/>
      <c r="C21" s="689"/>
      <c r="D21" s="690"/>
      <c r="E21" s="532"/>
      <c r="F21" s="701"/>
    </row>
    <row r="22" spans="1:6" x14ac:dyDescent="0.25">
      <c r="A22" s="687"/>
      <c r="B22" s="688"/>
      <c r="C22" s="689"/>
      <c r="D22" s="690"/>
      <c r="E22" s="532"/>
      <c r="F22" s="701"/>
    </row>
    <row r="23" spans="1:6" x14ac:dyDescent="0.25">
      <c r="A23" s="687"/>
      <c r="B23" s="688"/>
      <c r="C23" s="689"/>
      <c r="D23" s="690"/>
      <c r="E23" s="532"/>
      <c r="F23" s="701"/>
    </row>
    <row r="24" spans="1:6" x14ac:dyDescent="0.25">
      <c r="A24" s="687"/>
      <c r="B24" s="688"/>
      <c r="C24" s="689"/>
      <c r="D24" s="690"/>
      <c r="E24" s="532"/>
      <c r="F24" s="701"/>
    </row>
    <row r="25" spans="1:6" x14ac:dyDescent="0.25">
      <c r="A25" s="687"/>
      <c r="B25" s="688"/>
      <c r="C25" s="689"/>
      <c r="D25" s="690"/>
      <c r="E25" s="532"/>
      <c r="F25" s="701"/>
    </row>
    <row r="26" spans="1:6" x14ac:dyDescent="0.25">
      <c r="A26" s="687"/>
      <c r="B26" s="688"/>
      <c r="C26" s="689"/>
      <c r="D26" s="690"/>
      <c r="E26" s="532"/>
      <c r="F26" s="701"/>
    </row>
    <row r="27" spans="1:6" x14ac:dyDescent="0.25">
      <c r="A27" s="687"/>
      <c r="B27" s="688"/>
      <c r="C27" s="689"/>
      <c r="D27" s="690"/>
      <c r="E27" s="532"/>
      <c r="F27" s="701"/>
    </row>
    <row r="28" spans="1:6" x14ac:dyDescent="0.25">
      <c r="A28" s="687"/>
      <c r="B28" s="688"/>
      <c r="C28" s="689"/>
      <c r="D28" s="690"/>
      <c r="E28" s="532"/>
      <c r="F28" s="701"/>
    </row>
    <row r="29" spans="1:6" x14ac:dyDescent="0.25">
      <c r="A29" s="687"/>
      <c r="B29" s="688"/>
      <c r="C29" s="689"/>
      <c r="D29" s="690"/>
      <c r="E29" s="532"/>
      <c r="F29" s="701"/>
    </row>
    <row r="30" spans="1:6" x14ac:dyDescent="0.25">
      <c r="A30" s="687"/>
      <c r="B30" s="688"/>
      <c r="C30" s="689"/>
      <c r="D30" s="690"/>
      <c r="E30" s="532"/>
      <c r="F30" s="701"/>
    </row>
    <row r="31" spans="1:6" x14ac:dyDescent="0.25">
      <c r="A31" s="687"/>
      <c r="B31" s="688"/>
      <c r="C31" s="689"/>
      <c r="D31" s="690"/>
      <c r="E31" s="532"/>
      <c r="F31" s="701"/>
    </row>
    <row r="32" spans="1:6" x14ac:dyDescent="0.25">
      <c r="A32" s="687"/>
      <c r="B32" s="688"/>
      <c r="C32" s="689"/>
      <c r="D32" s="690"/>
      <c r="E32" s="532"/>
      <c r="F32" s="701"/>
    </row>
    <row r="33" spans="1:6" x14ac:dyDescent="0.25">
      <c r="A33" s="687"/>
      <c r="B33" s="688"/>
      <c r="C33" s="689"/>
      <c r="D33" s="690"/>
      <c r="E33" s="532"/>
      <c r="F33" s="701"/>
    </row>
    <row r="34" spans="1:6" x14ac:dyDescent="0.25">
      <c r="A34" s="687"/>
      <c r="B34" s="688"/>
      <c r="C34" s="689"/>
      <c r="D34" s="690"/>
      <c r="E34" s="532"/>
      <c r="F34" s="701"/>
    </row>
    <row r="35" spans="1:6" x14ac:dyDescent="0.25">
      <c r="A35" s="687"/>
      <c r="B35" s="688"/>
      <c r="C35" s="689"/>
      <c r="D35" s="690"/>
      <c r="E35" s="532"/>
      <c r="F35" s="701"/>
    </row>
    <row r="36" spans="1:6" ht="15.75" thickBot="1" x14ac:dyDescent="0.3">
      <c r="A36" s="695"/>
      <c r="B36" s="696"/>
      <c r="C36" s="697"/>
      <c r="D36" s="698"/>
      <c r="E36" s="532"/>
      <c r="F36" s="701"/>
    </row>
    <row r="37" spans="1:6" hidden="1" x14ac:dyDescent="0.25">
      <c r="A37" s="683"/>
      <c r="B37" s="684"/>
      <c r="C37" s="685"/>
      <c r="D37" s="686"/>
      <c r="E37" s="532"/>
      <c r="F37" s="701"/>
    </row>
    <row r="38" spans="1:6" hidden="1" x14ac:dyDescent="0.25">
      <c r="A38" s="687"/>
      <c r="B38" s="688"/>
      <c r="C38" s="689"/>
      <c r="D38" s="690"/>
      <c r="E38" s="532"/>
      <c r="F38" s="701"/>
    </row>
    <row r="39" spans="1:6" hidden="1" x14ac:dyDescent="0.25">
      <c r="A39" s="687"/>
      <c r="B39" s="688"/>
      <c r="C39" s="689"/>
      <c r="D39" s="690"/>
      <c r="E39" s="532"/>
      <c r="F39" s="701"/>
    </row>
    <row r="40" spans="1:6" hidden="1" x14ac:dyDescent="0.25">
      <c r="A40" s="687"/>
      <c r="B40" s="688"/>
      <c r="C40" s="689"/>
      <c r="D40" s="690"/>
      <c r="E40" s="532"/>
      <c r="F40" s="701"/>
    </row>
    <row r="41" spans="1:6" hidden="1" x14ac:dyDescent="0.25">
      <c r="A41" s="687"/>
      <c r="B41" s="688"/>
      <c r="C41" s="689"/>
      <c r="D41" s="690"/>
      <c r="E41" s="532"/>
      <c r="F41" s="701"/>
    </row>
    <row r="42" spans="1:6" hidden="1" x14ac:dyDescent="0.25">
      <c r="A42" s="687"/>
      <c r="B42" s="688"/>
      <c r="C42" s="689"/>
      <c r="D42" s="690"/>
      <c r="E42" s="532"/>
      <c r="F42" s="701"/>
    </row>
    <row r="43" spans="1:6" hidden="1" x14ac:dyDescent="0.25">
      <c r="A43" s="687"/>
      <c r="B43" s="688"/>
      <c r="C43" s="689"/>
      <c r="D43" s="690"/>
      <c r="E43" s="532"/>
      <c r="F43" s="701"/>
    </row>
    <row r="44" spans="1:6" hidden="1" x14ac:dyDescent="0.25">
      <c r="A44" s="687"/>
      <c r="B44" s="688"/>
      <c r="C44" s="689"/>
      <c r="D44" s="690"/>
      <c r="E44" s="532"/>
      <c r="F44" s="701"/>
    </row>
    <row r="45" spans="1:6" hidden="1" x14ac:dyDescent="0.25">
      <c r="A45" s="687"/>
      <c r="B45" s="688"/>
      <c r="C45" s="689"/>
      <c r="D45" s="690"/>
      <c r="E45" s="532"/>
      <c r="F45" s="701"/>
    </row>
    <row r="46" spans="1:6" hidden="1" x14ac:dyDescent="0.25">
      <c r="A46" s="687"/>
      <c r="B46" s="688"/>
      <c r="C46" s="689"/>
      <c r="D46" s="690"/>
      <c r="E46" s="532"/>
      <c r="F46" s="701"/>
    </row>
    <row r="47" spans="1:6" hidden="1" x14ac:dyDescent="0.25">
      <c r="A47" s="687"/>
      <c r="B47" s="688"/>
      <c r="C47" s="689"/>
      <c r="D47" s="690"/>
      <c r="E47" s="532"/>
      <c r="F47" s="701"/>
    </row>
    <row r="48" spans="1:6" hidden="1" x14ac:dyDescent="0.25">
      <c r="A48" s="687"/>
      <c r="B48" s="688"/>
      <c r="C48" s="689"/>
      <c r="D48" s="690"/>
      <c r="E48" s="532"/>
      <c r="F48" s="701"/>
    </row>
    <row r="49" spans="1:6" hidden="1" x14ac:dyDescent="0.25">
      <c r="A49" s="687"/>
      <c r="B49" s="688"/>
      <c r="C49" s="689"/>
      <c r="D49" s="690"/>
      <c r="E49" s="532"/>
      <c r="F49" s="701"/>
    </row>
    <row r="50" spans="1:6" hidden="1" x14ac:dyDescent="0.25">
      <c r="A50" s="687"/>
      <c r="B50" s="688"/>
      <c r="C50" s="689"/>
      <c r="D50" s="690"/>
      <c r="E50" s="532"/>
      <c r="F50" s="701"/>
    </row>
    <row r="51" spans="1:6" hidden="1" x14ac:dyDescent="0.25">
      <c r="A51" s="687"/>
      <c r="B51" s="688"/>
      <c r="C51" s="689"/>
      <c r="D51" s="690"/>
      <c r="E51" s="532"/>
      <c r="F51" s="701"/>
    </row>
    <row r="52" spans="1:6" hidden="1" x14ac:dyDescent="0.25">
      <c r="A52" s="687"/>
      <c r="B52" s="688"/>
      <c r="C52" s="689"/>
      <c r="D52" s="690"/>
      <c r="E52" s="532"/>
      <c r="F52" s="701"/>
    </row>
    <row r="53" spans="1:6" hidden="1" x14ac:dyDescent="0.25">
      <c r="A53" s="687"/>
      <c r="B53" s="688"/>
      <c r="C53" s="689"/>
      <c r="D53" s="690"/>
      <c r="E53" s="532"/>
      <c r="F53" s="701"/>
    </row>
    <row r="54" spans="1:6" hidden="1" x14ac:dyDescent="0.25">
      <c r="A54" s="687"/>
      <c r="B54" s="688"/>
      <c r="C54" s="689"/>
      <c r="D54" s="690"/>
      <c r="E54" s="532"/>
      <c r="F54" s="701"/>
    </row>
    <row r="55" spans="1:6" hidden="1" x14ac:dyDescent="0.25">
      <c r="A55" s="687"/>
      <c r="B55" s="688"/>
      <c r="C55" s="689"/>
      <c r="D55" s="690"/>
      <c r="E55" s="532"/>
      <c r="F55" s="701"/>
    </row>
    <row r="56" spans="1:6" hidden="1" x14ac:dyDescent="0.25">
      <c r="A56" s="687"/>
      <c r="B56" s="688"/>
      <c r="C56" s="689"/>
      <c r="D56" s="690"/>
      <c r="E56" s="532"/>
      <c r="F56" s="701"/>
    </row>
    <row r="57" spans="1:6" hidden="1" x14ac:dyDescent="0.25">
      <c r="A57" s="687"/>
      <c r="B57" s="688"/>
      <c r="C57" s="689"/>
      <c r="D57" s="690"/>
      <c r="E57" s="532"/>
      <c r="F57" s="701"/>
    </row>
    <row r="58" spans="1:6" hidden="1" x14ac:dyDescent="0.25">
      <c r="A58" s="687"/>
      <c r="B58" s="688"/>
      <c r="C58" s="689"/>
      <c r="D58" s="690"/>
      <c r="E58" s="532"/>
      <c r="F58" s="701"/>
    </row>
    <row r="59" spans="1:6" hidden="1" x14ac:dyDescent="0.25">
      <c r="A59" s="687"/>
      <c r="B59" s="688"/>
      <c r="C59" s="689"/>
      <c r="D59" s="690"/>
      <c r="E59" s="532"/>
      <c r="F59" s="701"/>
    </row>
    <row r="60" spans="1:6" hidden="1" x14ac:dyDescent="0.25">
      <c r="A60" s="687"/>
      <c r="B60" s="688"/>
      <c r="C60" s="689"/>
      <c r="D60" s="690"/>
      <c r="E60" s="532"/>
      <c r="F60" s="701"/>
    </row>
    <row r="61" spans="1:6" hidden="1" x14ac:dyDescent="0.25">
      <c r="A61" s="687"/>
      <c r="B61" s="688"/>
      <c r="C61" s="689"/>
      <c r="D61" s="690"/>
      <c r="E61" s="532"/>
      <c r="F61" s="701"/>
    </row>
    <row r="62" spans="1:6" hidden="1" x14ac:dyDescent="0.25">
      <c r="A62" s="687"/>
      <c r="B62" s="688"/>
      <c r="C62" s="689"/>
      <c r="D62" s="690"/>
      <c r="E62" s="532"/>
      <c r="F62" s="701"/>
    </row>
    <row r="63" spans="1:6" hidden="1" x14ac:dyDescent="0.25">
      <c r="A63" s="687"/>
      <c r="B63" s="688"/>
      <c r="C63" s="689"/>
      <c r="D63" s="690"/>
      <c r="E63" s="532"/>
      <c r="F63" s="701"/>
    </row>
    <row r="64" spans="1:6" hidden="1" x14ac:dyDescent="0.25">
      <c r="A64" s="687"/>
      <c r="B64" s="688"/>
      <c r="C64" s="689"/>
      <c r="D64" s="690"/>
      <c r="E64" s="532"/>
      <c r="F64" s="701"/>
    </row>
    <row r="65" spans="1:6" hidden="1" x14ac:dyDescent="0.25">
      <c r="A65" s="691"/>
      <c r="B65" s="692"/>
      <c r="C65" s="693"/>
      <c r="D65" s="694"/>
      <c r="E65" s="532"/>
      <c r="F65" s="701"/>
    </row>
    <row r="66" spans="1:6" ht="15.75" hidden="1" thickBot="1" x14ac:dyDescent="0.3">
      <c r="A66" s="695"/>
      <c r="B66" s="696"/>
      <c r="C66" s="697"/>
      <c r="D66" s="698"/>
      <c r="E66" s="532"/>
      <c r="F66" s="701"/>
    </row>
    <row r="67" spans="1:6" x14ac:dyDescent="0.25">
      <c r="A67" s="532"/>
      <c r="B67" s="677"/>
      <c r="C67" s="532"/>
      <c r="D67" s="678"/>
      <c r="E67" s="532"/>
      <c r="F67" s="701"/>
    </row>
    <row r="68" spans="1:6" s="576" customFormat="1" ht="18.75" x14ac:dyDescent="0.3">
      <c r="A68" s="673" t="s">
        <v>583</v>
      </c>
      <c r="B68" s="677"/>
      <c r="C68" s="532"/>
      <c r="D68" s="678"/>
      <c r="E68" s="532"/>
      <c r="F68" s="532"/>
    </row>
    <row r="69" spans="1:6" s="576" customFormat="1" ht="15.75" thickBot="1" x14ac:dyDescent="0.3">
      <c r="A69" s="981" t="s">
        <v>675</v>
      </c>
      <c r="B69" s="981"/>
      <c r="C69" s="981"/>
      <c r="D69" s="981"/>
      <c r="E69" s="981"/>
      <c r="F69" s="532"/>
    </row>
    <row r="70" spans="1:6" s="577" customFormat="1" ht="15" customHeight="1" thickBot="1" x14ac:dyDescent="0.3">
      <c r="A70" s="578"/>
      <c r="B70" s="580"/>
      <c r="C70" s="533"/>
      <c r="D70" s="678"/>
      <c r="E70" s="533"/>
      <c r="F70" s="533"/>
    </row>
    <row r="71" spans="1:6" s="577" customFormat="1" ht="15" customHeight="1" thickBot="1" x14ac:dyDescent="0.3">
      <c r="A71" s="981" t="s">
        <v>676</v>
      </c>
      <c r="B71" s="981"/>
      <c r="C71" s="981"/>
      <c r="D71" s="981"/>
      <c r="E71" s="981"/>
      <c r="F71" s="533"/>
    </row>
    <row r="72" spans="1:6" s="577" customFormat="1" ht="15.75" thickBot="1" x14ac:dyDescent="0.3">
      <c r="A72" s="533"/>
      <c r="B72" s="581"/>
      <c r="C72" s="533"/>
      <c r="D72" s="678"/>
      <c r="E72" s="533"/>
      <c r="F72" s="533"/>
    </row>
    <row r="73" spans="1:6" x14ac:dyDescent="0.25">
      <c r="A73" s="532"/>
      <c r="B73" s="677"/>
      <c r="C73" s="532"/>
      <c r="D73" s="678"/>
      <c r="E73" s="532"/>
      <c r="F73" s="701"/>
    </row>
    <row r="74" spans="1:6" s="576" customFormat="1" ht="18.75" x14ac:dyDescent="0.3">
      <c r="A74" s="673" t="s">
        <v>584</v>
      </c>
      <c r="B74" s="677"/>
      <c r="C74" s="532"/>
      <c r="D74" s="678"/>
      <c r="E74" s="532"/>
      <c r="F74" s="532"/>
    </row>
    <row r="75" spans="1:6" s="576" customFormat="1" ht="45" customHeight="1" thickBot="1" x14ac:dyDescent="0.3">
      <c r="A75" s="981" t="s">
        <v>677</v>
      </c>
      <c r="B75" s="981"/>
      <c r="C75" s="981"/>
      <c r="D75" s="981"/>
      <c r="E75" s="981"/>
      <c r="F75" s="532"/>
    </row>
    <row r="76" spans="1:6" s="577" customFormat="1" ht="15" customHeight="1" thickBot="1" x14ac:dyDescent="0.3">
      <c r="A76" s="578"/>
      <c r="B76" s="580"/>
      <c r="C76" s="533"/>
      <c r="D76" s="678"/>
      <c r="E76" s="533"/>
      <c r="F76" s="533"/>
    </row>
    <row r="77" spans="1:6" s="577" customFormat="1" ht="15" customHeight="1" thickBot="1" x14ac:dyDescent="0.3">
      <c r="A77" s="981" t="s">
        <v>678</v>
      </c>
      <c r="B77" s="981"/>
      <c r="C77" s="981"/>
      <c r="D77" s="981"/>
      <c r="E77" s="981"/>
      <c r="F77" s="533"/>
    </row>
    <row r="78" spans="1:6" ht="15.75" thickBot="1" x14ac:dyDescent="0.3">
      <c r="A78" s="699" t="s">
        <v>43</v>
      </c>
      <c r="B78" s="700" t="s">
        <v>585</v>
      </c>
      <c r="C78" s="701"/>
      <c r="D78" s="701"/>
      <c r="E78" s="701"/>
      <c r="F78" s="701"/>
    </row>
    <row r="79" spans="1:6" x14ac:dyDescent="0.25">
      <c r="A79" s="780"/>
      <c r="B79" s="781"/>
      <c r="C79" s="701"/>
      <c r="D79" s="701"/>
      <c r="E79" s="701"/>
      <c r="F79" s="701"/>
    </row>
    <row r="80" spans="1:6" x14ac:dyDescent="0.25">
      <c r="A80" s="782"/>
      <c r="B80" s="783"/>
      <c r="C80" s="701"/>
      <c r="D80" s="701"/>
      <c r="E80" s="701"/>
      <c r="F80" s="701"/>
    </row>
    <row r="81" spans="1:6" x14ac:dyDescent="0.25">
      <c r="A81" s="782"/>
      <c r="B81" s="783"/>
      <c r="C81" s="701"/>
      <c r="D81" s="701"/>
      <c r="E81" s="701"/>
      <c r="F81" s="701"/>
    </row>
    <row r="82" spans="1:6" x14ac:dyDescent="0.25">
      <c r="A82" s="782"/>
      <c r="B82" s="783"/>
      <c r="C82" s="701"/>
      <c r="D82" s="701"/>
      <c r="E82" s="701"/>
      <c r="F82" s="701"/>
    </row>
    <row r="83" spans="1:6" x14ac:dyDescent="0.25">
      <c r="A83" s="782"/>
      <c r="B83" s="783"/>
      <c r="C83" s="701"/>
      <c r="D83" s="701"/>
      <c r="E83" s="701"/>
      <c r="F83" s="701"/>
    </row>
    <row r="84" spans="1:6" x14ac:dyDescent="0.25">
      <c r="A84" s="782"/>
      <c r="B84" s="783"/>
      <c r="C84" s="701"/>
      <c r="D84" s="701"/>
      <c r="E84" s="701"/>
      <c r="F84" s="701"/>
    </row>
    <row r="85" spans="1:6" x14ac:dyDescent="0.25">
      <c r="A85" s="782"/>
      <c r="B85" s="783"/>
      <c r="C85" s="701"/>
      <c r="D85" s="701"/>
      <c r="E85" s="701"/>
      <c r="F85" s="701"/>
    </row>
    <row r="86" spans="1:6" x14ac:dyDescent="0.25">
      <c r="A86" s="782"/>
      <c r="B86" s="783"/>
      <c r="C86" s="701"/>
      <c r="D86" s="701"/>
      <c r="E86" s="701"/>
      <c r="F86" s="701"/>
    </row>
    <row r="87" spans="1:6" x14ac:dyDescent="0.25">
      <c r="A87" s="782"/>
      <c r="B87" s="783"/>
      <c r="C87" s="701"/>
      <c r="D87" s="701"/>
      <c r="E87" s="701"/>
      <c r="F87" s="701"/>
    </row>
    <row r="88" spans="1:6" x14ac:dyDescent="0.25">
      <c r="A88" s="782"/>
      <c r="B88" s="783"/>
      <c r="C88" s="701"/>
      <c r="D88" s="701"/>
      <c r="E88" s="701"/>
      <c r="F88" s="701"/>
    </row>
    <row r="89" spans="1:6" x14ac:dyDescent="0.25">
      <c r="A89" s="782"/>
      <c r="B89" s="783"/>
      <c r="C89" s="701"/>
      <c r="D89" s="701"/>
      <c r="E89" s="701"/>
      <c r="F89" s="701"/>
    </row>
    <row r="90" spans="1:6" x14ac:dyDescent="0.25">
      <c r="A90" s="782"/>
      <c r="B90" s="783"/>
      <c r="C90" s="701"/>
      <c r="D90" s="701"/>
      <c r="E90" s="701"/>
      <c r="F90" s="701"/>
    </row>
    <row r="91" spans="1:6" x14ac:dyDescent="0.25">
      <c r="A91" s="782"/>
      <c r="B91" s="783"/>
      <c r="C91" s="701"/>
      <c r="D91" s="701"/>
      <c r="E91" s="701"/>
      <c r="F91" s="701"/>
    </row>
    <row r="92" spans="1:6" x14ac:dyDescent="0.25">
      <c r="A92" s="782"/>
      <c r="B92" s="783"/>
      <c r="C92" s="701"/>
      <c r="D92" s="701"/>
      <c r="E92" s="701"/>
      <c r="F92" s="701"/>
    </row>
    <row r="93" spans="1:6" x14ac:dyDescent="0.25">
      <c r="A93" s="782"/>
      <c r="B93" s="783"/>
      <c r="C93" s="701"/>
      <c r="D93" s="701"/>
      <c r="E93" s="701"/>
      <c r="F93" s="701"/>
    </row>
    <row r="94" spans="1:6" x14ac:dyDescent="0.25">
      <c r="A94" s="782"/>
      <c r="B94" s="783"/>
      <c r="C94" s="701"/>
      <c r="D94" s="701"/>
      <c r="E94" s="701"/>
      <c r="F94" s="701"/>
    </row>
    <row r="95" spans="1:6" x14ac:dyDescent="0.25">
      <c r="A95" s="782"/>
      <c r="B95" s="783"/>
      <c r="C95" s="701"/>
      <c r="D95" s="701"/>
      <c r="E95" s="701"/>
      <c r="F95" s="701"/>
    </row>
    <row r="96" spans="1:6" x14ac:dyDescent="0.25">
      <c r="A96" s="782"/>
      <c r="B96" s="783"/>
      <c r="C96" s="701"/>
      <c r="D96" s="701"/>
      <c r="E96" s="701"/>
      <c r="F96" s="701"/>
    </row>
    <row r="97" spans="1:6" x14ac:dyDescent="0.25">
      <c r="A97" s="782"/>
      <c r="B97" s="783"/>
      <c r="C97" s="701"/>
      <c r="D97" s="701"/>
      <c r="E97" s="701"/>
      <c r="F97" s="701"/>
    </row>
    <row r="98" spans="1:6" ht="15.75" thickBot="1" x14ac:dyDescent="0.3">
      <c r="A98" s="784"/>
      <c r="B98" s="785"/>
      <c r="C98" s="701"/>
      <c r="D98" s="701"/>
      <c r="E98" s="701"/>
      <c r="F98" s="701"/>
    </row>
    <row r="99" spans="1:6" hidden="1" x14ac:dyDescent="0.25">
      <c r="A99" s="786"/>
      <c r="B99" s="787"/>
      <c r="C99" s="701"/>
      <c r="D99" s="701"/>
      <c r="E99" s="701"/>
      <c r="F99" s="701"/>
    </row>
    <row r="100" spans="1:6" hidden="1" x14ac:dyDescent="0.25">
      <c r="A100" s="782"/>
      <c r="B100" s="783"/>
      <c r="C100" s="701"/>
      <c r="D100" s="701"/>
      <c r="E100" s="701"/>
      <c r="F100" s="701"/>
    </row>
    <row r="101" spans="1:6" hidden="1" x14ac:dyDescent="0.25">
      <c r="A101" s="782"/>
      <c r="B101" s="783"/>
      <c r="C101" s="701"/>
      <c r="D101" s="701"/>
      <c r="E101" s="701"/>
      <c r="F101" s="701"/>
    </row>
    <row r="102" spans="1:6" hidden="1" x14ac:dyDescent="0.25">
      <c r="A102" s="782"/>
      <c r="B102" s="783"/>
      <c r="C102" s="701"/>
      <c r="D102" s="701"/>
      <c r="E102" s="701"/>
      <c r="F102" s="701"/>
    </row>
    <row r="103" spans="1:6" hidden="1" x14ac:dyDescent="0.25">
      <c r="A103" s="782"/>
      <c r="B103" s="783"/>
      <c r="C103" s="701"/>
      <c r="D103" s="701"/>
      <c r="E103" s="701"/>
      <c r="F103" s="701"/>
    </row>
    <row r="104" spans="1:6" hidden="1" x14ac:dyDescent="0.25">
      <c r="A104" s="782"/>
      <c r="B104" s="783"/>
      <c r="C104" s="701"/>
      <c r="D104" s="701"/>
      <c r="E104" s="701"/>
      <c r="F104" s="701"/>
    </row>
    <row r="105" spans="1:6" hidden="1" x14ac:dyDescent="0.25">
      <c r="A105" s="782"/>
      <c r="B105" s="783"/>
      <c r="C105" s="701"/>
      <c r="D105" s="701"/>
      <c r="E105" s="701"/>
      <c r="F105" s="701"/>
    </row>
    <row r="106" spans="1:6" hidden="1" x14ac:dyDescent="0.25">
      <c r="A106" s="782"/>
      <c r="B106" s="783"/>
      <c r="C106" s="701"/>
      <c r="D106" s="701"/>
      <c r="E106" s="701"/>
      <c r="F106" s="701"/>
    </row>
    <row r="107" spans="1:6" hidden="1" x14ac:dyDescent="0.25">
      <c r="A107" s="782"/>
      <c r="B107" s="783"/>
      <c r="C107" s="701"/>
      <c r="D107" s="701"/>
      <c r="E107" s="701"/>
      <c r="F107" s="701"/>
    </row>
    <row r="108" spans="1:6" hidden="1" x14ac:dyDescent="0.25">
      <c r="A108" s="782"/>
      <c r="B108" s="783"/>
      <c r="C108" s="701"/>
      <c r="D108" s="701"/>
      <c r="E108" s="701"/>
      <c r="F108" s="701"/>
    </row>
    <row r="109" spans="1:6" hidden="1" x14ac:dyDescent="0.25">
      <c r="A109" s="782"/>
      <c r="B109" s="783"/>
      <c r="C109" s="701"/>
      <c r="D109" s="701"/>
      <c r="E109" s="701"/>
      <c r="F109" s="701"/>
    </row>
    <row r="110" spans="1:6" hidden="1" x14ac:dyDescent="0.25">
      <c r="A110" s="782"/>
      <c r="B110" s="783"/>
      <c r="C110" s="701"/>
      <c r="D110" s="701"/>
      <c r="E110" s="701"/>
      <c r="F110" s="701"/>
    </row>
    <row r="111" spans="1:6" hidden="1" x14ac:dyDescent="0.25">
      <c r="A111" s="782"/>
      <c r="B111" s="783"/>
      <c r="C111" s="701"/>
      <c r="D111" s="701"/>
      <c r="E111" s="701"/>
      <c r="F111" s="701"/>
    </row>
    <row r="112" spans="1:6" hidden="1" x14ac:dyDescent="0.25">
      <c r="A112" s="782"/>
      <c r="B112" s="783"/>
      <c r="C112" s="701"/>
      <c r="D112" s="701"/>
      <c r="E112" s="701"/>
      <c r="F112" s="701"/>
    </row>
    <row r="113" spans="1:6" hidden="1" x14ac:dyDescent="0.25">
      <c r="A113" s="782"/>
      <c r="B113" s="783"/>
      <c r="C113" s="701"/>
      <c r="D113" s="701"/>
      <c r="E113" s="701"/>
      <c r="F113" s="701"/>
    </row>
    <row r="114" spans="1:6" hidden="1" x14ac:dyDescent="0.25">
      <c r="A114" s="782"/>
      <c r="B114" s="783"/>
      <c r="C114" s="701"/>
      <c r="D114" s="701"/>
      <c r="E114" s="701"/>
      <c r="F114" s="701"/>
    </row>
    <row r="115" spans="1:6" hidden="1" x14ac:dyDescent="0.25">
      <c r="A115" s="782"/>
      <c r="B115" s="783"/>
      <c r="C115" s="701"/>
      <c r="D115" s="701"/>
      <c r="E115" s="701"/>
      <c r="F115" s="701"/>
    </row>
    <row r="116" spans="1:6" hidden="1" x14ac:dyDescent="0.25">
      <c r="A116" s="782"/>
      <c r="B116" s="783"/>
      <c r="C116" s="701"/>
      <c r="D116" s="701"/>
      <c r="E116" s="701"/>
      <c r="F116" s="701"/>
    </row>
    <row r="117" spans="1:6" hidden="1" x14ac:dyDescent="0.25">
      <c r="A117" s="782"/>
      <c r="B117" s="783"/>
      <c r="C117" s="701"/>
      <c r="D117" s="701"/>
      <c r="E117" s="701"/>
      <c r="F117" s="701"/>
    </row>
    <row r="118" spans="1:6" hidden="1" x14ac:dyDescent="0.25">
      <c r="A118" s="782"/>
      <c r="B118" s="783"/>
      <c r="C118" s="701"/>
      <c r="D118" s="701"/>
      <c r="E118" s="701"/>
      <c r="F118" s="701"/>
    </row>
    <row r="119" spans="1:6" hidden="1" x14ac:dyDescent="0.25">
      <c r="A119" s="782"/>
      <c r="B119" s="783"/>
      <c r="C119" s="701"/>
      <c r="D119" s="701"/>
      <c r="E119" s="701"/>
      <c r="F119" s="701"/>
    </row>
    <row r="120" spans="1:6" hidden="1" x14ac:dyDescent="0.25">
      <c r="A120" s="782"/>
      <c r="B120" s="783"/>
      <c r="C120" s="701"/>
      <c r="D120" s="701"/>
      <c r="E120" s="701"/>
      <c r="F120" s="701"/>
    </row>
    <row r="121" spans="1:6" hidden="1" x14ac:dyDescent="0.25">
      <c r="A121" s="782"/>
      <c r="B121" s="783"/>
      <c r="C121" s="701"/>
      <c r="D121" s="701"/>
      <c r="E121" s="701"/>
      <c r="F121" s="701"/>
    </row>
    <row r="122" spans="1:6" hidden="1" x14ac:dyDescent="0.25">
      <c r="A122" s="782"/>
      <c r="B122" s="783"/>
      <c r="C122" s="701"/>
      <c r="D122" s="701"/>
      <c r="E122" s="701"/>
      <c r="F122" s="701"/>
    </row>
    <row r="123" spans="1:6" hidden="1" x14ac:dyDescent="0.25">
      <c r="A123" s="782"/>
      <c r="B123" s="783"/>
      <c r="C123" s="701"/>
      <c r="D123" s="701"/>
      <c r="E123" s="701"/>
      <c r="F123" s="701"/>
    </row>
    <row r="124" spans="1:6" hidden="1" x14ac:dyDescent="0.25">
      <c r="A124" s="782"/>
      <c r="B124" s="783"/>
      <c r="C124" s="701"/>
      <c r="D124" s="701"/>
      <c r="E124" s="701"/>
      <c r="F124" s="701"/>
    </row>
    <row r="125" spans="1:6" hidden="1" x14ac:dyDescent="0.25">
      <c r="A125" s="782"/>
      <c r="B125" s="783"/>
      <c r="C125" s="701"/>
      <c r="D125" s="701"/>
      <c r="E125" s="701"/>
      <c r="F125" s="701"/>
    </row>
    <row r="126" spans="1:6" hidden="1" x14ac:dyDescent="0.25">
      <c r="A126" s="782"/>
      <c r="B126" s="783"/>
      <c r="C126" s="701"/>
      <c r="D126" s="701"/>
      <c r="E126" s="701"/>
      <c r="F126" s="701"/>
    </row>
    <row r="127" spans="1:6" hidden="1" x14ac:dyDescent="0.25">
      <c r="A127" s="782"/>
      <c r="B127" s="783"/>
      <c r="C127" s="701"/>
      <c r="D127" s="701"/>
      <c r="E127" s="701"/>
      <c r="F127" s="701"/>
    </row>
    <row r="128" spans="1:6" ht="15.75" hidden="1" thickBot="1" x14ac:dyDescent="0.3">
      <c r="A128" s="784"/>
      <c r="B128" s="785"/>
      <c r="C128" s="701"/>
      <c r="D128" s="701"/>
      <c r="E128" s="701"/>
      <c r="F128" s="701"/>
    </row>
    <row r="129" spans="1:6" x14ac:dyDescent="0.25">
      <c r="A129" s="532"/>
      <c r="B129" s="677"/>
      <c r="C129" s="532"/>
      <c r="D129" s="678"/>
      <c r="E129" s="532"/>
      <c r="F129" s="701"/>
    </row>
    <row r="130" spans="1:6" s="576" customFormat="1" ht="18.75" x14ac:dyDescent="0.3">
      <c r="A130" s="788" t="s">
        <v>640</v>
      </c>
      <c r="B130" s="677"/>
      <c r="C130" s="532"/>
      <c r="D130" s="678"/>
      <c r="E130" s="532"/>
      <c r="F130" s="532"/>
    </row>
    <row r="131" spans="1:6" s="576" customFormat="1" ht="45" customHeight="1" thickBot="1" x14ac:dyDescent="0.3">
      <c r="A131" s="981" t="s">
        <v>658</v>
      </c>
      <c r="B131" s="981"/>
      <c r="C131" s="981"/>
      <c r="D131" s="981"/>
      <c r="E131" s="981"/>
      <c r="F131" s="532"/>
    </row>
    <row r="132" spans="1:6" s="577" customFormat="1" ht="15" customHeight="1" thickBot="1" x14ac:dyDescent="0.3">
      <c r="A132" s="578"/>
      <c r="B132" s="580"/>
      <c r="C132" s="533"/>
      <c r="D132" s="678"/>
      <c r="E132" s="533"/>
      <c r="F132" s="533"/>
    </row>
  </sheetData>
  <sheetProtection algorithmName="SHA-512" hashValue="FhmwBggfbQeyaOIELnY4diwTQ7l+yiGa4UnbJ3AFlwm9/jllVIHCkZAB2f4wnsF1CSaUxZVpgHt0hnl6V/cZnw==" saltValue="CI1kRNMZpPoElcVyc8q9dQ==" spinCount="100000" sheet="1" objects="1" scenarios="1"/>
  <mergeCells count="7">
    <mergeCell ref="A131:E131"/>
    <mergeCell ref="A77:E77"/>
    <mergeCell ref="A13:E13"/>
    <mergeCell ref="A15:E15"/>
    <mergeCell ref="A69:E69"/>
    <mergeCell ref="A71:E71"/>
    <mergeCell ref="A75:E75"/>
  </mergeCells>
  <conditionalFormatting sqref="B72">
    <cfRule type="expression" dxfId="65" priority="11">
      <formula>IF(AND($B$70="Y",ISBLANK($B$72)),TRUE,FALSE)</formula>
    </cfRule>
  </conditionalFormatting>
  <conditionalFormatting sqref="B70">
    <cfRule type="expression" dxfId="64" priority="1">
      <formula>IF(AND(NOT($B$70="Y"),NOT(ISBLANK($B$72))),TRUE,FALSE)</formula>
    </cfRule>
  </conditionalFormatting>
  <dataValidations count="3">
    <dataValidation type="list" allowBlank="1" showInputMessage="1" showErrorMessage="1" error="Please select Y or N from the drop-down list." sqref="B70 B14 B76 B132" xr:uid="{00000000-0002-0000-0200-000000000000}">
      <formula1>"Y,N"</formula1>
    </dataValidation>
    <dataValidation type="whole" operator="greaterThanOrEqual" allowBlank="1" showInputMessage="1" showErrorMessage="1" error="Please enter a whole number greater than or equal to 0." sqref="B72 B79:B128" xr:uid="{00000000-0002-0000-0200-000001000000}">
      <formula1>0</formula1>
    </dataValidation>
    <dataValidation type="decimal" operator="greaterThanOrEqual" allowBlank="1" showInputMessage="1" showErrorMessage="1" error="Please enter a number greater than or equal to 0.00." sqref="D17:D66" xr:uid="{00000000-0002-0000-0200-000002000000}">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zoomScaleNormal="100" workbookViewId="0">
      <selection activeCell="A38" sqref="A38:A44"/>
    </sheetView>
  </sheetViews>
  <sheetFormatPr defaultColWidth="9.140625" defaultRowHeight="15" x14ac:dyDescent="0.25"/>
  <cols>
    <col min="1" max="1" width="45.7109375" style="530" customWidth="1"/>
    <col min="2" max="2" width="19.7109375" style="530" customWidth="1"/>
    <col min="3" max="3" width="26.85546875" style="530" customWidth="1"/>
    <col min="4" max="7" width="15.7109375" style="530" customWidth="1"/>
    <col min="8" max="16384" width="9.140625" style="530"/>
  </cols>
  <sheetData>
    <row r="1" spans="1:8" s="531" customFormat="1" ht="14.45" customHeight="1" x14ac:dyDescent="0.25"/>
    <row r="2" spans="1:8" s="531" customFormat="1" ht="14.45" customHeight="1" x14ac:dyDescent="0.25"/>
    <row r="3" spans="1:8" s="531" customFormat="1" ht="14.45" customHeight="1" x14ac:dyDescent="0.25"/>
    <row r="4" spans="1:8" s="531" customFormat="1" ht="14.45" customHeight="1" x14ac:dyDescent="0.25"/>
    <row r="5" spans="1:8" s="531" customFormat="1" ht="14.45" customHeight="1" x14ac:dyDescent="0.25"/>
    <row r="6" spans="1:8" s="531" customFormat="1" ht="14.45" customHeight="1" x14ac:dyDescent="0.25"/>
    <row r="7" spans="1:8" s="531" customFormat="1" ht="14.45" hidden="1" customHeight="1" x14ac:dyDescent="0.25"/>
    <row r="8" spans="1:8" s="531" customFormat="1" ht="14.45" hidden="1" customHeight="1" x14ac:dyDescent="0.25"/>
    <row r="9" spans="1:8" ht="18.75" x14ac:dyDescent="0.3">
      <c r="A9" s="935" t="s">
        <v>762</v>
      </c>
      <c r="B9" s="935"/>
      <c r="C9" s="935"/>
      <c r="D9" s="935"/>
      <c r="E9" s="935"/>
      <c r="F9" s="935"/>
      <c r="G9" s="935"/>
      <c r="H9" s="701"/>
    </row>
    <row r="10" spans="1:8" ht="18.75" x14ac:dyDescent="0.3">
      <c r="A10" s="935" t="s">
        <v>670</v>
      </c>
      <c r="B10" s="935"/>
      <c r="C10" s="935"/>
      <c r="D10" s="935"/>
      <c r="E10" s="935"/>
      <c r="F10" s="935"/>
      <c r="G10" s="935"/>
      <c r="H10" s="701"/>
    </row>
    <row r="11" spans="1:8" x14ac:dyDescent="0.25">
      <c r="A11" s="532"/>
      <c r="B11" s="532"/>
      <c r="C11" s="532"/>
      <c r="D11" s="532"/>
      <c r="E11" s="532"/>
      <c r="F11" s="532"/>
      <c r="G11" s="532"/>
      <c r="H11" s="701"/>
    </row>
    <row r="12" spans="1:8" x14ac:dyDescent="0.25">
      <c r="A12" s="949" t="s">
        <v>765</v>
      </c>
      <c r="B12" s="532"/>
      <c r="C12" s="532"/>
      <c r="D12" s="532"/>
      <c r="E12" s="532"/>
      <c r="F12" s="532"/>
      <c r="G12" s="532"/>
      <c r="H12" s="701"/>
    </row>
    <row r="13" spans="1:8" x14ac:dyDescent="0.25">
      <c r="A13" s="532"/>
      <c r="B13" s="532"/>
      <c r="C13" s="532"/>
      <c r="D13" s="532"/>
      <c r="E13" s="532"/>
      <c r="F13" s="532"/>
      <c r="G13" s="532"/>
      <c r="H13" s="701"/>
    </row>
    <row r="14" spans="1:8" ht="18.75" x14ac:dyDescent="0.3">
      <c r="A14" s="935" t="s">
        <v>744</v>
      </c>
      <c r="B14" s="532"/>
      <c r="C14" s="532"/>
      <c r="D14" s="533"/>
      <c r="E14" s="533"/>
      <c r="F14" s="533"/>
      <c r="G14" s="533"/>
      <c r="H14" s="701"/>
    </row>
    <row r="15" spans="1:8" ht="15.75" thickBot="1" x14ac:dyDescent="0.3">
      <c r="A15" s="532"/>
      <c r="B15" s="532"/>
      <c r="C15" s="532"/>
      <c r="D15" s="533"/>
      <c r="E15" s="533"/>
      <c r="F15" s="533"/>
      <c r="G15" s="533"/>
      <c r="H15" s="701"/>
    </row>
    <row r="16" spans="1:8" ht="15.75" thickBot="1" x14ac:dyDescent="0.3">
      <c r="A16" s="532" t="s">
        <v>745</v>
      </c>
      <c r="B16" s="532"/>
      <c r="C16" s="580"/>
      <c r="D16" s="533"/>
      <c r="E16" s="533"/>
      <c r="F16" s="533"/>
      <c r="G16" s="533"/>
      <c r="H16" s="701"/>
    </row>
    <row r="17" spans="1:8" ht="15.75" thickBot="1" x14ac:dyDescent="0.3">
      <c r="A17" s="532"/>
      <c r="B17" s="532"/>
      <c r="C17" s="532"/>
      <c r="D17" s="533"/>
      <c r="E17" s="533"/>
      <c r="F17" s="533"/>
      <c r="G17" s="533"/>
      <c r="H17" s="701"/>
    </row>
    <row r="18" spans="1:8" ht="15.75" thickBot="1" x14ac:dyDescent="0.3">
      <c r="A18" s="532" t="s">
        <v>746</v>
      </c>
      <c r="B18" s="532"/>
      <c r="C18" s="580"/>
      <c r="D18" s="533"/>
      <c r="E18" s="533"/>
      <c r="F18" s="533"/>
      <c r="G18" s="533"/>
      <c r="H18" s="701"/>
    </row>
    <row r="19" spans="1:8" ht="15.75" thickBot="1" x14ac:dyDescent="0.3">
      <c r="A19" s="532"/>
      <c r="B19" s="532"/>
      <c r="C19" s="532"/>
      <c r="D19" s="533"/>
      <c r="E19" s="533"/>
      <c r="F19" s="533"/>
      <c r="G19" s="533"/>
      <c r="H19" s="701"/>
    </row>
    <row r="20" spans="1:8" ht="15.75" thickBot="1" x14ac:dyDescent="0.3">
      <c r="A20" s="532" t="s">
        <v>747</v>
      </c>
      <c r="B20" s="532"/>
      <c r="C20" s="580"/>
      <c r="D20" s="533"/>
      <c r="E20" s="533"/>
      <c r="F20" s="533"/>
      <c r="G20" s="533"/>
      <c r="H20" s="701"/>
    </row>
    <row r="21" spans="1:8" x14ac:dyDescent="0.25">
      <c r="A21" s="532"/>
      <c r="B21" s="532"/>
      <c r="C21" s="532"/>
      <c r="D21" s="533"/>
      <c r="E21" s="533"/>
      <c r="F21" s="533"/>
      <c r="G21" s="533"/>
      <c r="H21" s="701"/>
    </row>
    <row r="22" spans="1:8" ht="18.75" x14ac:dyDescent="0.3">
      <c r="A22" s="935" t="s">
        <v>748</v>
      </c>
      <c r="B22" s="532"/>
      <c r="C22" s="532"/>
      <c r="D22" s="533"/>
      <c r="E22" s="533"/>
      <c r="F22" s="533"/>
      <c r="G22" s="533"/>
      <c r="H22" s="701"/>
    </row>
    <row r="23" spans="1:8" ht="15.75" thickBot="1" x14ac:dyDescent="0.3">
      <c r="A23" s="532"/>
      <c r="B23" s="532"/>
      <c r="C23" s="532"/>
      <c r="D23" s="533"/>
      <c r="E23" s="533"/>
      <c r="F23" s="533"/>
      <c r="G23" s="533"/>
      <c r="H23" s="701"/>
    </row>
    <row r="24" spans="1:8" ht="15.75" thickBot="1" x14ac:dyDescent="0.3">
      <c r="A24" s="532" t="s">
        <v>749</v>
      </c>
      <c r="B24" s="532"/>
      <c r="C24" s="580"/>
      <c r="D24" s="533"/>
      <c r="E24" s="533"/>
      <c r="F24" s="533"/>
      <c r="G24" s="533"/>
      <c r="H24" s="701"/>
    </row>
    <row r="25" spans="1:8" ht="15.75" thickBot="1" x14ac:dyDescent="0.3">
      <c r="A25" s="532"/>
      <c r="B25" s="532"/>
      <c r="C25" s="532"/>
      <c r="D25" s="533"/>
      <c r="E25" s="533"/>
      <c r="F25" s="533"/>
      <c r="G25" s="533"/>
      <c r="H25" s="701"/>
    </row>
    <row r="26" spans="1:8" ht="15.75" thickBot="1" x14ac:dyDescent="0.3">
      <c r="A26" s="532" t="s">
        <v>750</v>
      </c>
      <c r="B26" s="532"/>
      <c r="C26" s="580"/>
      <c r="D26" s="533"/>
      <c r="E26" s="533"/>
      <c r="F26" s="533"/>
      <c r="G26" s="533"/>
      <c r="H26" s="701"/>
    </row>
    <row r="27" spans="1:8" ht="15.75" thickBot="1" x14ac:dyDescent="0.3">
      <c r="A27" s="532"/>
      <c r="B27" s="532"/>
      <c r="C27" s="532"/>
      <c r="D27" s="533"/>
      <c r="E27" s="533"/>
      <c r="F27" s="533"/>
      <c r="G27" s="533"/>
      <c r="H27" s="701"/>
    </row>
    <row r="28" spans="1:8" ht="15.75" thickBot="1" x14ac:dyDescent="0.3">
      <c r="A28" s="532" t="s">
        <v>751</v>
      </c>
      <c r="B28" s="532"/>
      <c r="C28" s="580"/>
      <c r="D28" s="533"/>
      <c r="E28" s="533"/>
      <c r="F28" s="533"/>
      <c r="G28" s="533"/>
      <c r="H28" s="701"/>
    </row>
    <row r="29" spans="1:8" x14ac:dyDescent="0.25">
      <c r="A29" s="532"/>
      <c r="B29" s="532"/>
      <c r="C29" s="532"/>
      <c r="D29" s="533"/>
      <c r="E29" s="533"/>
      <c r="F29" s="533"/>
      <c r="G29" s="533"/>
      <c r="H29" s="701"/>
    </row>
    <row r="30" spans="1:8" ht="18.75" x14ac:dyDescent="0.3">
      <c r="A30" s="935" t="s">
        <v>752</v>
      </c>
      <c r="B30" s="532"/>
      <c r="C30" s="532"/>
      <c r="D30" s="533"/>
      <c r="E30" s="533"/>
      <c r="F30" s="533"/>
      <c r="G30" s="533"/>
      <c r="H30" s="701"/>
    </row>
    <row r="31" spans="1:8" ht="15.75" thickBot="1" x14ac:dyDescent="0.3">
      <c r="A31" s="532"/>
      <c r="B31" s="532"/>
      <c r="C31" s="532"/>
      <c r="D31" s="533"/>
      <c r="E31" s="533"/>
      <c r="F31" s="533"/>
      <c r="G31" s="533"/>
      <c r="H31" s="701"/>
    </row>
    <row r="32" spans="1:8" ht="15.75" thickBot="1" x14ac:dyDescent="0.3">
      <c r="A32" s="532" t="s">
        <v>753</v>
      </c>
      <c r="B32" s="532"/>
      <c r="C32" s="580"/>
      <c r="D32" s="533"/>
      <c r="E32" s="533"/>
      <c r="F32" s="533"/>
      <c r="G32" s="533"/>
      <c r="H32" s="701"/>
    </row>
    <row r="33" spans="1:8" ht="15.75" thickBot="1" x14ac:dyDescent="0.3">
      <c r="A33" s="532"/>
      <c r="B33" s="532"/>
      <c r="C33" s="532"/>
      <c r="D33" s="533"/>
      <c r="E33" s="533"/>
      <c r="F33" s="533"/>
      <c r="G33" s="533"/>
      <c r="H33" s="701"/>
    </row>
    <row r="34" spans="1:8" ht="15.75" thickBot="1" x14ac:dyDescent="0.3">
      <c r="A34" s="532" t="s">
        <v>763</v>
      </c>
      <c r="B34" s="532"/>
      <c r="C34" s="580"/>
      <c r="D34" s="533"/>
      <c r="E34" s="533"/>
      <c r="F34" s="533"/>
      <c r="G34" s="533"/>
      <c r="H34" s="701"/>
    </row>
    <row r="35" spans="1:8" ht="15.75" thickBot="1" x14ac:dyDescent="0.3">
      <c r="A35" s="532"/>
      <c r="B35" s="532"/>
      <c r="C35" s="532"/>
      <c r="D35" s="533"/>
      <c r="E35" s="533"/>
      <c r="F35" s="533"/>
      <c r="G35" s="533"/>
      <c r="H35" s="701"/>
    </row>
    <row r="36" spans="1:8" ht="15.75" thickBot="1" x14ac:dyDescent="0.3">
      <c r="A36" s="532" t="s">
        <v>754</v>
      </c>
      <c r="B36" s="532"/>
      <c r="C36" s="580"/>
      <c r="D36" s="533"/>
      <c r="E36" s="533"/>
      <c r="F36" s="533"/>
      <c r="G36" s="533"/>
      <c r="H36" s="701"/>
    </row>
    <row r="37" spans="1:8" x14ac:dyDescent="0.25">
      <c r="A37" s="532"/>
      <c r="B37" s="532"/>
      <c r="C37" s="532"/>
      <c r="D37" s="533"/>
      <c r="E37" s="533"/>
      <c r="F37" s="533"/>
      <c r="G37" s="533"/>
      <c r="H37" s="701"/>
    </row>
    <row r="38" spans="1:8" ht="18.75" x14ac:dyDescent="0.3">
      <c r="A38" s="935" t="s">
        <v>771</v>
      </c>
      <c r="B38" s="532"/>
      <c r="C38" s="532"/>
      <c r="D38" s="533"/>
      <c r="E38" s="533"/>
      <c r="F38" s="533"/>
      <c r="G38" s="533"/>
      <c r="H38" s="701"/>
    </row>
    <row r="39" spans="1:8" ht="15.75" thickBot="1" x14ac:dyDescent="0.3">
      <c r="A39" s="532"/>
      <c r="B39" s="532"/>
      <c r="C39" s="532"/>
      <c r="D39" s="533"/>
      <c r="E39" s="533"/>
      <c r="F39" s="533"/>
      <c r="G39" s="533"/>
      <c r="H39" s="701"/>
    </row>
    <row r="40" spans="1:8" ht="15.75" thickBot="1" x14ac:dyDescent="0.3">
      <c r="A40" s="532" t="s">
        <v>755</v>
      </c>
      <c r="B40" s="532"/>
      <c r="C40" s="580"/>
      <c r="D40" s="533"/>
      <c r="E40" s="533"/>
      <c r="F40" s="533"/>
      <c r="G40" s="533"/>
      <c r="H40" s="701"/>
    </row>
    <row r="41" spans="1:8" ht="15.75" thickBot="1" x14ac:dyDescent="0.3">
      <c r="A41" s="532"/>
      <c r="B41" s="532"/>
      <c r="C41" s="532"/>
      <c r="D41" s="533"/>
      <c r="E41" s="533"/>
      <c r="F41" s="533"/>
      <c r="G41" s="533"/>
      <c r="H41" s="701"/>
    </row>
    <row r="42" spans="1:8" ht="15.75" thickBot="1" x14ac:dyDescent="0.3">
      <c r="A42" s="532" t="s">
        <v>756</v>
      </c>
      <c r="B42" s="532"/>
      <c r="C42" s="580"/>
      <c r="D42" s="533"/>
      <c r="E42" s="533"/>
      <c r="F42" s="533"/>
      <c r="G42" s="533"/>
      <c r="H42" s="701"/>
    </row>
    <row r="43" spans="1:8" ht="15.75" thickBot="1" x14ac:dyDescent="0.3">
      <c r="A43" s="532"/>
      <c r="B43" s="532"/>
      <c r="C43" s="532"/>
      <c r="D43" s="533"/>
      <c r="E43" s="533"/>
      <c r="F43" s="533"/>
      <c r="G43" s="533"/>
      <c r="H43" s="701"/>
    </row>
    <row r="44" spans="1:8" ht="15.75" thickBot="1" x14ac:dyDescent="0.3">
      <c r="A44" s="532" t="s">
        <v>757</v>
      </c>
      <c r="B44" s="532"/>
      <c r="C44" s="580"/>
      <c r="D44" s="533"/>
      <c r="E44" s="533"/>
      <c r="F44" s="533"/>
      <c r="G44" s="533"/>
      <c r="H44" s="701"/>
    </row>
    <row r="45" spans="1:8" x14ac:dyDescent="0.25">
      <c r="A45" s="533"/>
      <c r="B45" s="701"/>
      <c r="C45" s="618"/>
      <c r="D45" s="533"/>
      <c r="E45" s="533"/>
      <c r="F45" s="533"/>
      <c r="G45" s="533"/>
      <c r="H45" s="701"/>
    </row>
  </sheetData>
  <sheetProtection algorithmName="SHA-512" hashValue="f9hiKSO4N1G/Pdn1AmkXByXRBBGsdBz5ttVpNlPfaeT1/KPh4RMWXKuJe/Rh1rW+hzvazsLjRFjfg7iK58qPKw==" saltValue="bRdhDV+rjncGISr/QFkJ4Q==" spinCount="100000" sheet="1" objects="1" scenarios="1"/>
  <dataConsolidate/>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ase select Y or N from the drop-down list." xr:uid="{00000000-0002-0000-0300-000000000000}">
          <x14:formula1>
            <xm:f>Lists!$P$2:$P$6</xm:f>
          </x14:formula1>
          <xm:sqref>C16 C18 C20 C24 C26 C28 C32 C34 C36 C40 C42 C44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Z196"/>
  <sheetViews>
    <sheetView tabSelected="1" zoomScaleNormal="100" workbookViewId="0">
      <selection activeCell="E17" sqref="E17"/>
    </sheetView>
  </sheetViews>
  <sheetFormatPr defaultColWidth="9.140625" defaultRowHeight="15" x14ac:dyDescent="0.25"/>
  <cols>
    <col min="1" max="1" width="13.7109375" style="46" customWidth="1"/>
    <col min="2" max="2" width="30.7109375" style="46" customWidth="1"/>
    <col min="3" max="3" width="10.7109375" style="46" customWidth="1"/>
    <col min="4" max="4" width="30.7109375" style="46" customWidth="1"/>
    <col min="5" max="6" width="10.7109375" style="46" customWidth="1"/>
    <col min="7" max="7" width="13.7109375" style="46" customWidth="1"/>
    <col min="8" max="21" width="10.7109375" style="46" customWidth="1"/>
    <col min="22" max="22" width="9.140625" style="46"/>
    <col min="23" max="30" width="9.140625" style="46" hidden="1" customWidth="1"/>
    <col min="31" max="31" width="2.85546875" style="46" hidden="1" customWidth="1"/>
    <col min="32" max="35" width="9.140625" style="46" hidden="1" customWidth="1"/>
    <col min="36" max="36" width="2.85546875" style="46" hidden="1" customWidth="1"/>
    <col min="37" max="43" width="9.140625" style="46" hidden="1" customWidth="1"/>
    <col min="44" max="44" width="2.85546875" style="46" hidden="1" customWidth="1"/>
    <col min="45" max="49" width="20.7109375" style="46" hidden="1" customWidth="1"/>
    <col min="50" max="50" width="2.85546875" style="107" hidden="1" customWidth="1"/>
    <col min="51" max="52" width="13.7109375" style="107" hidden="1" customWidth="1"/>
    <col min="53" max="53" width="0" style="46" hidden="1" customWidth="1"/>
    <col min="54" max="16384" width="9.140625" style="46"/>
  </cols>
  <sheetData>
    <row r="1" spans="1:52" s="44" customFormat="1" ht="14.45" customHeight="1" x14ac:dyDescent="0.25">
      <c r="AX1" s="105"/>
      <c r="AY1" s="105"/>
      <c r="AZ1" s="105"/>
    </row>
    <row r="2" spans="1:52" s="44" customFormat="1" ht="14.45" customHeight="1" x14ac:dyDescent="0.25">
      <c r="AX2" s="105"/>
      <c r="AY2" s="105"/>
      <c r="AZ2" s="105"/>
    </row>
    <row r="3" spans="1:52" s="44" customFormat="1" ht="14.45" customHeight="1" x14ac:dyDescent="0.25">
      <c r="AX3" s="105"/>
      <c r="AY3" s="105"/>
      <c r="AZ3" s="105"/>
    </row>
    <row r="4" spans="1:52" s="44" customFormat="1" ht="14.45" customHeight="1" x14ac:dyDescent="0.25">
      <c r="AX4" s="105"/>
      <c r="AY4" s="105"/>
      <c r="AZ4" s="105"/>
    </row>
    <row r="5" spans="1:52" s="44" customFormat="1" ht="14.45" customHeight="1" x14ac:dyDescent="0.25">
      <c r="AX5" s="105"/>
      <c r="AY5" s="105"/>
      <c r="AZ5" s="105"/>
    </row>
    <row r="6" spans="1:52" s="44" customFormat="1" ht="14.45" customHeight="1" thickBot="1" x14ac:dyDescent="0.3">
      <c r="AX6" s="105"/>
      <c r="AY6" s="105"/>
      <c r="AZ6" s="105"/>
    </row>
    <row r="7" spans="1:52" s="44" customFormat="1" ht="14.45" hidden="1" customHeight="1" x14ac:dyDescent="0.25">
      <c r="AX7" s="105"/>
      <c r="AY7" s="105"/>
      <c r="AZ7" s="105"/>
    </row>
    <row r="8" spans="1:52" s="44" customFormat="1" ht="14.45" hidden="1" customHeight="1" thickBot="1" x14ac:dyDescent="0.3">
      <c r="AX8" s="105"/>
      <c r="AY8" s="105"/>
      <c r="AZ8" s="105"/>
    </row>
    <row r="9" spans="1:52" ht="18.75" x14ac:dyDescent="0.25">
      <c r="A9" s="1001" t="s">
        <v>24</v>
      </c>
      <c r="B9" s="1001"/>
      <c r="C9" s="1001"/>
      <c r="D9" s="1001"/>
      <c r="E9" s="1001"/>
      <c r="F9" s="1001"/>
      <c r="G9" s="1001"/>
      <c r="H9" s="1001"/>
      <c r="I9" s="1022" t="s">
        <v>624</v>
      </c>
      <c r="J9" s="1023"/>
      <c r="K9" s="1023"/>
      <c r="L9" s="1024"/>
      <c r="M9" s="873" t="str">
        <f>Home!J23</f>
        <v/>
      </c>
      <c r="N9" s="1035" t="s">
        <v>636</v>
      </c>
      <c r="O9" s="1036"/>
      <c r="P9" s="1036"/>
      <c r="Q9" s="1036"/>
      <c r="R9" s="1036"/>
      <c r="S9" s="484"/>
      <c r="T9" s="484"/>
      <c r="U9" s="484"/>
      <c r="AK9" s="115"/>
    </row>
    <row r="10" spans="1:52" ht="19.5" thickBot="1" x14ac:dyDescent="0.3">
      <c r="A10" s="1001" t="s">
        <v>25</v>
      </c>
      <c r="B10" s="1001"/>
      <c r="C10" s="1001"/>
      <c r="D10" s="1001"/>
      <c r="E10" s="1001"/>
      <c r="F10" s="1001"/>
      <c r="G10" s="1001"/>
      <c r="H10" s="1001"/>
      <c r="I10" s="1030" t="s">
        <v>625</v>
      </c>
      <c r="J10" s="1031"/>
      <c r="K10" s="1031"/>
      <c r="L10" s="1032"/>
      <c r="M10" s="874" t="str">
        <f>Home!J24</f>
        <v/>
      </c>
      <c r="N10" s="1035" t="s">
        <v>636</v>
      </c>
      <c r="O10" s="1036"/>
      <c r="P10" s="1036"/>
      <c r="Q10" s="1036"/>
      <c r="R10" s="1036"/>
      <c r="S10" s="484"/>
      <c r="T10" s="484"/>
      <c r="U10" s="484"/>
      <c r="AK10" s="115"/>
    </row>
    <row r="11" spans="1:52" ht="15.75" customHeight="1" thickBot="1" x14ac:dyDescent="0.3">
      <c r="A11" s="45"/>
      <c r="B11" s="45"/>
      <c r="C11" s="45"/>
      <c r="D11" s="45"/>
      <c r="E11" s="45"/>
      <c r="F11" s="45"/>
      <c r="G11" s="45"/>
      <c r="H11" s="45"/>
      <c r="I11" s="45"/>
      <c r="J11" s="45"/>
      <c r="K11" s="45"/>
      <c r="L11" s="45"/>
      <c r="M11" s="45"/>
      <c r="N11" s="45"/>
      <c r="O11" s="45"/>
      <c r="P11" s="45"/>
      <c r="Q11" s="45"/>
      <c r="R11" s="45"/>
      <c r="S11" s="45"/>
      <c r="T11" s="45"/>
      <c r="U11" s="45"/>
    </row>
    <row r="12" spans="1:52" ht="45.75" customHeight="1" thickBot="1" x14ac:dyDescent="0.3">
      <c r="A12" s="59" t="s">
        <v>171</v>
      </c>
      <c r="B12" s="1002" t="s">
        <v>404</v>
      </c>
      <c r="C12" s="1003"/>
      <c r="D12" s="1003"/>
      <c r="E12" s="1003"/>
      <c r="F12" s="1004"/>
      <c r="G12" s="1010" t="s">
        <v>438</v>
      </c>
      <c r="H12" s="1013" t="s">
        <v>439</v>
      </c>
      <c r="I12" s="1002" t="s">
        <v>679</v>
      </c>
      <c r="J12" s="1003"/>
      <c r="K12" s="1003"/>
      <c r="L12" s="1003"/>
      <c r="M12" s="1003"/>
      <c r="N12" s="1003"/>
      <c r="O12" s="1003"/>
      <c r="P12" s="1003"/>
      <c r="Q12" s="1003"/>
      <c r="R12" s="1027" t="s">
        <v>680</v>
      </c>
      <c r="S12" s="1028"/>
      <c r="T12" s="1028"/>
      <c r="U12" s="1029"/>
    </row>
    <row r="13" spans="1:52" ht="15.75" customHeight="1" thickBot="1" x14ac:dyDescent="0.3">
      <c r="A13" s="1019" t="s">
        <v>500</v>
      </c>
      <c r="B13" s="28"/>
      <c r="C13" s="29"/>
      <c r="D13" s="29"/>
      <c r="E13" s="53"/>
      <c r="F13" s="54"/>
      <c r="G13" s="1011"/>
      <c r="H13" s="1014"/>
      <c r="I13" s="1005" t="s">
        <v>31</v>
      </c>
      <c r="J13" s="1006"/>
      <c r="K13" s="1007" t="s">
        <v>32</v>
      </c>
      <c r="L13" s="1008"/>
      <c r="M13" s="1008"/>
      <c r="N13" s="1008"/>
      <c r="O13" s="1008"/>
      <c r="P13" s="1008"/>
      <c r="Q13" s="1009"/>
      <c r="R13" s="1033" t="s">
        <v>31</v>
      </c>
      <c r="S13" s="1034"/>
      <c r="T13" s="1025" t="s">
        <v>32</v>
      </c>
      <c r="U13" s="1026"/>
      <c r="W13" s="116"/>
      <c r="X13" s="117"/>
      <c r="Y13" s="118"/>
      <c r="Z13" s="119"/>
      <c r="AA13" s="117"/>
      <c r="AB13" s="118"/>
      <c r="AC13" s="119"/>
      <c r="AD13" s="116"/>
      <c r="AF13" s="117"/>
      <c r="AG13" s="118"/>
      <c r="AH13" s="118"/>
      <c r="AI13" s="119"/>
      <c r="AJ13" s="78"/>
      <c r="AK13" s="117"/>
      <c r="AL13" s="118"/>
      <c r="AM13" s="118"/>
      <c r="AN13" s="118"/>
      <c r="AO13" s="118"/>
      <c r="AP13" s="118"/>
      <c r="AQ13" s="119"/>
      <c r="AS13" s="642"/>
      <c r="AT13" s="999" t="s">
        <v>31</v>
      </c>
      <c r="AU13" s="1000"/>
      <c r="AV13" s="999" t="s">
        <v>32</v>
      </c>
      <c r="AW13" s="1000"/>
      <c r="AY13" s="124"/>
      <c r="AZ13" s="125"/>
    </row>
    <row r="14" spans="1:52" ht="51.75" customHeight="1" thickBot="1" x14ac:dyDescent="0.3">
      <c r="A14" s="1020"/>
      <c r="B14" s="28" t="s">
        <v>27</v>
      </c>
      <c r="C14" s="31" t="s">
        <v>191</v>
      </c>
      <c r="D14" s="29" t="s">
        <v>28</v>
      </c>
      <c r="E14" s="32" t="s">
        <v>405</v>
      </c>
      <c r="F14" s="55" t="s">
        <v>29</v>
      </c>
      <c r="G14" s="1011"/>
      <c r="H14" s="1014"/>
      <c r="I14" s="854" t="s">
        <v>37</v>
      </c>
      <c r="J14" s="861" t="s">
        <v>36</v>
      </c>
      <c r="K14" s="805" t="s">
        <v>42</v>
      </c>
      <c r="L14" s="806" t="s">
        <v>35</v>
      </c>
      <c r="M14" s="807" t="s">
        <v>38</v>
      </c>
      <c r="N14" s="807" t="s">
        <v>39</v>
      </c>
      <c r="O14" s="877" t="s">
        <v>40</v>
      </c>
      <c r="P14" s="836" t="s">
        <v>41</v>
      </c>
      <c r="Q14" s="833" t="s">
        <v>36</v>
      </c>
      <c r="R14" s="879" t="s">
        <v>638</v>
      </c>
      <c r="S14" s="880" t="s">
        <v>213</v>
      </c>
      <c r="T14" s="811" t="s">
        <v>637</v>
      </c>
      <c r="U14" s="833" t="s">
        <v>213</v>
      </c>
      <c r="W14" s="47" t="s">
        <v>437</v>
      </c>
      <c r="X14" s="1016" t="s">
        <v>187</v>
      </c>
      <c r="Y14" s="1017"/>
      <c r="Z14" s="1018"/>
      <c r="AA14" s="1016" t="s">
        <v>188</v>
      </c>
      <c r="AB14" s="1017"/>
      <c r="AC14" s="1018"/>
      <c r="AD14" s="47" t="s">
        <v>29</v>
      </c>
      <c r="AE14" s="48"/>
      <c r="AF14" s="1016" t="s">
        <v>195</v>
      </c>
      <c r="AG14" s="1017"/>
      <c r="AH14" s="1017"/>
      <c r="AI14" s="1018"/>
      <c r="AJ14" s="48"/>
      <c r="AK14" s="1016" t="s">
        <v>196</v>
      </c>
      <c r="AL14" s="1017"/>
      <c r="AM14" s="1017"/>
      <c r="AN14" s="1017"/>
      <c r="AO14" s="1017"/>
      <c r="AP14" s="1017"/>
      <c r="AQ14" s="1018"/>
      <c r="AS14" s="47" t="s">
        <v>554</v>
      </c>
      <c r="AT14" s="643" t="s">
        <v>555</v>
      </c>
      <c r="AU14" s="644" t="s">
        <v>223</v>
      </c>
      <c r="AV14" s="643" t="s">
        <v>555</v>
      </c>
      <c r="AW14" s="644" t="s">
        <v>223</v>
      </c>
      <c r="AY14" s="997" t="s">
        <v>659</v>
      </c>
      <c r="AZ14" s="998"/>
    </row>
    <row r="15" spans="1:52" s="78" customFormat="1" ht="15.75" customHeight="1" thickBot="1" x14ac:dyDescent="0.3">
      <c r="A15" s="1021"/>
      <c r="B15" s="33"/>
      <c r="C15" s="56"/>
      <c r="D15" s="34"/>
      <c r="E15" s="57"/>
      <c r="F15" s="58"/>
      <c r="G15" s="1012"/>
      <c r="H15" s="1015"/>
      <c r="I15" s="852" t="s">
        <v>33</v>
      </c>
      <c r="J15" s="862" t="s">
        <v>34</v>
      </c>
      <c r="K15" s="808" t="s">
        <v>33</v>
      </c>
      <c r="L15" s="809" t="s">
        <v>33</v>
      </c>
      <c r="M15" s="810" t="s">
        <v>33</v>
      </c>
      <c r="N15" s="810" t="s">
        <v>33</v>
      </c>
      <c r="O15" s="816" t="s">
        <v>33</v>
      </c>
      <c r="P15" s="809" t="s">
        <v>33</v>
      </c>
      <c r="Q15" s="878" t="s">
        <v>34</v>
      </c>
      <c r="R15" s="852" t="s">
        <v>33</v>
      </c>
      <c r="S15" s="881" t="s">
        <v>34</v>
      </c>
      <c r="T15" s="837" t="s">
        <v>33</v>
      </c>
      <c r="U15" s="878" t="s">
        <v>34</v>
      </c>
      <c r="W15" s="49"/>
      <c r="X15" s="126" t="s">
        <v>192</v>
      </c>
      <c r="Y15" s="447" t="s">
        <v>189</v>
      </c>
      <c r="Z15" s="50" t="s">
        <v>35</v>
      </c>
      <c r="AA15" s="126" t="s">
        <v>193</v>
      </c>
      <c r="AB15" s="447" t="s">
        <v>190</v>
      </c>
      <c r="AC15" s="50" t="s">
        <v>35</v>
      </c>
      <c r="AD15" s="49"/>
      <c r="AE15" s="51"/>
      <c r="AF15" s="126" t="s">
        <v>35</v>
      </c>
      <c r="AG15" s="447" t="s">
        <v>38</v>
      </c>
      <c r="AH15" s="447" t="s">
        <v>39</v>
      </c>
      <c r="AI15" s="50" t="s">
        <v>40</v>
      </c>
      <c r="AJ15" s="51"/>
      <c r="AK15" s="126" t="s">
        <v>197</v>
      </c>
      <c r="AL15" s="50" t="s">
        <v>198</v>
      </c>
      <c r="AM15" s="126" t="s">
        <v>35</v>
      </c>
      <c r="AN15" s="447" t="s">
        <v>38</v>
      </c>
      <c r="AO15" s="447" t="s">
        <v>39</v>
      </c>
      <c r="AP15" s="447" t="s">
        <v>40</v>
      </c>
      <c r="AQ15" s="50" t="s">
        <v>194</v>
      </c>
      <c r="AS15" s="645"/>
      <c r="AT15" s="646" t="s">
        <v>33</v>
      </c>
      <c r="AU15" s="647" t="s">
        <v>34</v>
      </c>
      <c r="AV15" s="646" t="s">
        <v>33</v>
      </c>
      <c r="AW15" s="647" t="s">
        <v>34</v>
      </c>
      <c r="AX15" s="107"/>
      <c r="AY15" s="122" t="s">
        <v>197</v>
      </c>
      <c r="AZ15" s="123" t="s">
        <v>221</v>
      </c>
    </row>
    <row r="16" spans="1:52" ht="15.75" customHeight="1" thickBot="1" x14ac:dyDescent="0.3">
      <c r="A16" s="240"/>
      <c r="B16" s="240"/>
      <c r="C16" s="304"/>
      <c r="D16" s="240"/>
      <c r="E16" s="304"/>
      <c r="F16" s="304"/>
      <c r="G16" s="283"/>
      <c r="H16" s="938" t="s">
        <v>440</v>
      </c>
      <c r="I16" s="272">
        <f>SUM(I17:I196)</f>
        <v>0</v>
      </c>
      <c r="J16" s="127"/>
      <c r="K16" s="272">
        <f>SUM(K17:K196)</f>
        <v>0</v>
      </c>
      <c r="L16" s="272">
        <f t="shared" ref="L16:T16" si="0">SUM(L17:L196)</f>
        <v>0</v>
      </c>
      <c r="M16" s="272">
        <f t="shared" si="0"/>
        <v>0</v>
      </c>
      <c r="N16" s="272">
        <f t="shared" si="0"/>
        <v>0</v>
      </c>
      <c r="O16" s="272">
        <f t="shared" si="0"/>
        <v>0</v>
      </c>
      <c r="P16" s="272">
        <f t="shared" si="0"/>
        <v>0</v>
      </c>
      <c r="Q16" s="127"/>
      <c r="R16" s="272">
        <f t="shared" si="0"/>
        <v>0</v>
      </c>
      <c r="S16" s="127"/>
      <c r="T16" s="272">
        <f t="shared" si="0"/>
        <v>0</v>
      </c>
      <c r="U16" s="127"/>
      <c r="W16" s="51"/>
      <c r="X16" s="51"/>
      <c r="Y16" s="51"/>
      <c r="Z16" s="51"/>
      <c r="AA16" s="51"/>
      <c r="AB16" s="51"/>
      <c r="AC16" s="51"/>
      <c r="AD16" s="51"/>
      <c r="AE16" s="51"/>
      <c r="AF16" s="51"/>
      <c r="AG16" s="51"/>
      <c r="AH16" s="51"/>
      <c r="AI16" s="51"/>
      <c r="AJ16" s="51"/>
      <c r="AK16" s="51"/>
      <c r="AL16" s="51"/>
      <c r="AM16" s="51"/>
      <c r="AN16" s="51"/>
      <c r="AO16" s="51"/>
      <c r="AP16" s="51"/>
      <c r="AQ16" s="51"/>
      <c r="AS16" s="51"/>
      <c r="AT16" s="51"/>
      <c r="AU16" s="51"/>
      <c r="AV16" s="51"/>
      <c r="AW16" s="51"/>
    </row>
    <row r="17" spans="1:52" ht="15" customHeight="1" thickBot="1" x14ac:dyDescent="0.3">
      <c r="A17" s="305" t="s">
        <v>172</v>
      </c>
      <c r="B17" s="100" t="s">
        <v>98</v>
      </c>
      <c r="C17" s="306"/>
      <c r="D17" s="79"/>
      <c r="E17" s="307"/>
      <c r="F17" s="308" t="str">
        <f t="shared" ref="F17:F81" si="1">IF(AD17=0,"",AD17)</f>
        <v>17-P-SLP</v>
      </c>
      <c r="G17" s="73"/>
      <c r="H17" s="242"/>
      <c r="I17" s="248"/>
      <c r="J17" s="294"/>
      <c r="K17" s="939" t="str">
        <f t="shared" ref="K17:K22" si="2">IF(SUM(L17:P17)=0,"",SUM(L17:P17))</f>
        <v/>
      </c>
      <c r="L17" s="273"/>
      <c r="M17" s="274"/>
      <c r="N17" s="274"/>
      <c r="O17" s="275"/>
      <c r="P17" s="248"/>
      <c r="Q17" s="64"/>
      <c r="R17" s="248"/>
      <c r="S17" s="64"/>
      <c r="T17" s="248"/>
      <c r="U17" s="235"/>
      <c r="W17" s="461">
        <f t="shared" ref="W17:W48" si="3">IF(A17="Layered-Over",1,0)</f>
        <v>0</v>
      </c>
      <c r="X17" s="464" t="str">
        <f>IF(ISBLANK(B17),0,VLOOKUP(B17,'Wage Grid'!$B$14:$D$80,2+W17,FALSE))</f>
        <v>17-P-SLP</v>
      </c>
      <c r="Y17" s="214" t="str">
        <f t="shared" ref="Y17:Y48" si="4">IF(ISBLANK(C17),IF(ISNA(X17),0,X17),C17)</f>
        <v>17-P-SLP</v>
      </c>
      <c r="Z17" s="451">
        <f>IF(Y17=0,0,VLOOKUP(Y17,'Wage Grid'!$F$14:$G$51,2,FALSE))</f>
        <v>39.85</v>
      </c>
      <c r="AA17" s="213">
        <f>IF(ISBLANK(D17),0,VLOOKUP(D17,'Wage Grid'!$B$14:$D$80,2,FALSE))</f>
        <v>0</v>
      </c>
      <c r="AB17" s="214">
        <f t="shared" ref="AB17:AB48" si="5">IF(ISBLANK(E17),IF(ISNA(AA17),0,AA17),E17)</f>
        <v>0</v>
      </c>
      <c r="AC17" s="460">
        <f>IF(AB17=0,0,VLOOKUP(AB17,'Wage Grid'!$F$14:$G$51,2,FALSE))</f>
        <v>0</v>
      </c>
      <c r="AD17" s="461" t="str">
        <f>IF(Z17&gt;AC17,Y17,AB17)</f>
        <v>17-P-SLP</v>
      </c>
      <c r="AE17" s="51"/>
      <c r="AF17" s="449">
        <f>IF(AD17=0,0,VLOOKUP(AD17,'Wage Grid'!$F$14:$J$51,2,FALSE))</f>
        <v>39.85</v>
      </c>
      <c r="AG17" s="450">
        <f>IF(AD17=0,0,VLOOKUP(AD17,'Wage Grid'!$F$14:$J$51,3,FALSE))</f>
        <v>41.96</v>
      </c>
      <c r="AH17" s="450">
        <f>IF(AD17=0,0,VLOOKUP(AD17,'Wage Grid'!$F$14:$J$51,4,FALSE))</f>
        <v>44.06</v>
      </c>
      <c r="AI17" s="451">
        <f>IF(AD17=0,0,VLOOKUP(AD17,'Wage Grid'!$F$14:$J$51,5,FALSE))</f>
        <v>46.17</v>
      </c>
      <c r="AJ17" s="51"/>
      <c r="AK17" s="449">
        <f t="shared" ref="AK17:AK48" si="6">I17*J17</f>
        <v>0</v>
      </c>
      <c r="AL17" s="451">
        <f>SUM(AM17:AQ17)</f>
        <v>0</v>
      </c>
      <c r="AM17" s="457">
        <f t="shared" ref="AM17:AM48" si="7">L17*AF17</f>
        <v>0</v>
      </c>
      <c r="AN17" s="450">
        <f t="shared" ref="AN17:AN48" si="8">M17*AG17</f>
        <v>0</v>
      </c>
      <c r="AO17" s="450">
        <f t="shared" ref="AO17:AO48" si="9">N17*AH17</f>
        <v>0</v>
      </c>
      <c r="AP17" s="450">
        <f t="shared" ref="AP17:AP48" si="10">O17*AI17</f>
        <v>0</v>
      </c>
      <c r="AQ17" s="451">
        <f t="shared" ref="AQ17:AQ48" si="11">P17*Q17</f>
        <v>0</v>
      </c>
      <c r="AS17" s="461" t="s">
        <v>177</v>
      </c>
      <c r="AT17" s="641">
        <f>SUMIFS($I$17:$I$196,$G$17:$G$196,AS17)+SUMIFS($R$17:$R$196,$G$17:$G$196,AS17)</f>
        <v>0</v>
      </c>
      <c r="AU17" s="451">
        <f>SUMIFS($AK$17:$AK$196,$G$17:$G$196,AS17)+SUMIFS($AY$17:$AY$196,$G$17:$G$196,AS17)</f>
        <v>0</v>
      </c>
      <c r="AV17" s="641">
        <f>SUMIFS($K$17:$K$196,$G$17:$G$196,AS17)+SUMIFS($T$17:$T$196,$G$17:$G$196,AS17)</f>
        <v>0</v>
      </c>
      <c r="AW17" s="451">
        <f>SUMIFS($AL$17:$AL$196,$G$17:$G$196,AS17)+SUMIFS($AZ$17:$AZ$196,$G$17:$G$196,AS17)</f>
        <v>0</v>
      </c>
      <c r="AY17" s="468">
        <f>R17*S17</f>
        <v>0</v>
      </c>
      <c r="AZ17" s="469">
        <f>T17*U17</f>
        <v>0</v>
      </c>
    </row>
    <row r="18" spans="1:52" ht="15" customHeight="1" thickBot="1" x14ac:dyDescent="0.3">
      <c r="A18" s="309"/>
      <c r="B18" s="101"/>
      <c r="C18" s="310"/>
      <c r="D18" s="80"/>
      <c r="E18" s="311"/>
      <c r="F18" s="312" t="str">
        <f t="shared" si="1"/>
        <v/>
      </c>
      <c r="G18" s="75"/>
      <c r="H18" s="243"/>
      <c r="I18" s="250"/>
      <c r="J18" s="296"/>
      <c r="K18" s="317" t="str">
        <f t="shared" si="2"/>
        <v/>
      </c>
      <c r="L18" s="276"/>
      <c r="M18" s="277"/>
      <c r="N18" s="277"/>
      <c r="O18" s="278"/>
      <c r="P18" s="250"/>
      <c r="Q18" s="67"/>
      <c r="R18" s="250"/>
      <c r="S18" s="67"/>
      <c r="T18" s="250"/>
      <c r="U18" s="237"/>
      <c r="W18" s="462">
        <f t="shared" si="3"/>
        <v>0</v>
      </c>
      <c r="X18" s="465">
        <f>IF(ISBLANK(B18),0,VLOOKUP(B18,'Wage Grid'!$B$14:$D$80,2+W18,FALSE))</f>
        <v>0</v>
      </c>
      <c r="Y18" s="212">
        <f t="shared" si="4"/>
        <v>0</v>
      </c>
      <c r="Z18" s="451">
        <f>IF(Y18=0,0,VLOOKUP(Y18,'Wage Grid'!$F$14:$G$51,2,FALSE))</f>
        <v>0</v>
      </c>
      <c r="AA18" s="216">
        <f>IF(ISBLANK(D18),0,VLOOKUP(D18,'Wage Grid'!$B$14:$D$80,2,FALSE))</f>
        <v>0</v>
      </c>
      <c r="AB18" s="212">
        <f t="shared" si="5"/>
        <v>0</v>
      </c>
      <c r="AC18" s="460">
        <f>IF(AB18=0,0,VLOOKUP(AB18,'Wage Grid'!$F$14:$G$51,2,FALSE))</f>
        <v>0</v>
      </c>
      <c r="AD18" s="462">
        <f t="shared" ref="AD18:AD81" si="12">IF(Z18&gt;AC18,Y18,AB18)</f>
        <v>0</v>
      </c>
      <c r="AE18" s="51"/>
      <c r="AF18" s="449">
        <f>IF(AD18=0,0,VLOOKUP(AD18,'Wage Grid'!$F$14:$J$51,2,FALSE))</f>
        <v>0</v>
      </c>
      <c r="AG18" s="450">
        <f>IF(AD18=0,0,VLOOKUP(AD18,'Wage Grid'!$F$14:$J$51,3,FALSE))</f>
        <v>0</v>
      </c>
      <c r="AH18" s="450">
        <f>IF(AD18=0,0,VLOOKUP(AD18,'Wage Grid'!$F$14:$J$51,4,FALSE))</f>
        <v>0</v>
      </c>
      <c r="AI18" s="451">
        <f>IF(AD18=0,0,VLOOKUP(AD18,'Wage Grid'!$F$14:$J$51,5,FALSE))</f>
        <v>0</v>
      </c>
      <c r="AJ18" s="51"/>
      <c r="AK18" s="452">
        <f t="shared" si="6"/>
        <v>0</v>
      </c>
      <c r="AL18" s="453">
        <f t="shared" ref="AL18:AL81" si="13">SUM(AM18:AQ18)</f>
        <v>0</v>
      </c>
      <c r="AM18" s="458">
        <f t="shared" si="7"/>
        <v>0</v>
      </c>
      <c r="AN18" s="448">
        <f t="shared" si="8"/>
        <v>0</v>
      </c>
      <c r="AO18" s="448">
        <f t="shared" si="9"/>
        <v>0</v>
      </c>
      <c r="AP18" s="448">
        <f t="shared" si="10"/>
        <v>0</v>
      </c>
      <c r="AQ18" s="453">
        <f t="shared" si="11"/>
        <v>0</v>
      </c>
      <c r="AS18" s="462" t="s">
        <v>178</v>
      </c>
      <c r="AT18" s="648">
        <f t="shared" ref="AT18:AT20" si="14">SUMIFS($I$17:$I$196,$G$17:$G$196,AS18)+SUMIFS($R$17:$R$196,$G$17:$G$196,AS18)</f>
        <v>0</v>
      </c>
      <c r="AU18" s="453">
        <f t="shared" ref="AU18:AU20" si="15">SUMIFS($AK$17:$AK$196,$G$17:$G$196,AS18)+SUMIFS($AY$17:$AY$196,$G$17:$G$196,AS18)</f>
        <v>0</v>
      </c>
      <c r="AV18" s="648">
        <f t="shared" ref="AV18:AV20" si="16">SUMIFS($K$17:$K$196,$G$17:$G$196,AS18)+SUMIFS($T$17:$T$196,$G$17:$G$196,AS18)</f>
        <v>0</v>
      </c>
      <c r="AW18" s="453">
        <f t="shared" ref="AW18:AW20" si="17">SUMIFS($AL$17:$AL$196,$G$17:$G$196,AS18)+SUMIFS($AZ$17:$AZ$196,$G$17:$G$196,AS18)</f>
        <v>0</v>
      </c>
      <c r="AY18" s="470">
        <f t="shared" ref="AY18:AY81" si="18">R18*S18</f>
        <v>0</v>
      </c>
      <c r="AZ18" s="471">
        <f t="shared" ref="AZ18:AZ81" si="19">T18*U18</f>
        <v>0</v>
      </c>
    </row>
    <row r="19" spans="1:52" ht="15" customHeight="1" thickBot="1" x14ac:dyDescent="0.3">
      <c r="A19" s="309"/>
      <c r="B19" s="101"/>
      <c r="C19" s="310"/>
      <c r="D19" s="80"/>
      <c r="E19" s="311"/>
      <c r="F19" s="312" t="str">
        <f t="shared" si="1"/>
        <v/>
      </c>
      <c r="G19" s="75"/>
      <c r="H19" s="243"/>
      <c r="I19" s="250"/>
      <c r="J19" s="296"/>
      <c r="K19" s="317" t="str">
        <f t="shared" si="2"/>
        <v/>
      </c>
      <c r="L19" s="276"/>
      <c r="M19" s="277"/>
      <c r="N19" s="277"/>
      <c r="O19" s="278"/>
      <c r="P19" s="250"/>
      <c r="Q19" s="67"/>
      <c r="R19" s="250"/>
      <c r="S19" s="67"/>
      <c r="T19" s="250"/>
      <c r="U19" s="237"/>
      <c r="W19" s="462">
        <f t="shared" si="3"/>
        <v>0</v>
      </c>
      <c r="X19" s="465">
        <f>IF(ISBLANK(B19),0,VLOOKUP(B19,'Wage Grid'!$B$14:$D$80,2+W19,FALSE))</f>
        <v>0</v>
      </c>
      <c r="Y19" s="212">
        <f t="shared" si="4"/>
        <v>0</v>
      </c>
      <c r="Z19" s="451">
        <f>IF(Y19=0,0,VLOOKUP(Y19,'Wage Grid'!$F$14:$G$51,2,FALSE))</f>
        <v>0</v>
      </c>
      <c r="AA19" s="216">
        <f>IF(ISBLANK(D19),0,VLOOKUP(D19,'Wage Grid'!$B$14:$D$80,2,FALSE))</f>
        <v>0</v>
      </c>
      <c r="AB19" s="212">
        <f t="shared" si="5"/>
        <v>0</v>
      </c>
      <c r="AC19" s="460">
        <f>IF(AB19=0,0,VLOOKUP(AB19,'Wage Grid'!$F$14:$G$51,2,FALSE))</f>
        <v>0</v>
      </c>
      <c r="AD19" s="462">
        <f t="shared" si="12"/>
        <v>0</v>
      </c>
      <c r="AE19" s="51"/>
      <c r="AF19" s="449">
        <f>IF(AD19=0,0,VLOOKUP(AD19,'Wage Grid'!$F$14:$J$51,2,FALSE))</f>
        <v>0</v>
      </c>
      <c r="AG19" s="450">
        <f>IF(AD19=0,0,VLOOKUP(AD19,'Wage Grid'!$F$14:$J$51,3,FALSE))</f>
        <v>0</v>
      </c>
      <c r="AH19" s="450">
        <f>IF(AD19=0,0,VLOOKUP(AD19,'Wage Grid'!$F$14:$J$51,4,FALSE))</f>
        <v>0</v>
      </c>
      <c r="AI19" s="451">
        <f>IF(AD19=0,0,VLOOKUP(AD19,'Wage Grid'!$F$14:$J$51,5,FALSE))</f>
        <v>0</v>
      </c>
      <c r="AJ19" s="51"/>
      <c r="AK19" s="452">
        <f t="shared" si="6"/>
        <v>0</v>
      </c>
      <c r="AL19" s="453">
        <f t="shared" si="13"/>
        <v>0</v>
      </c>
      <c r="AM19" s="458">
        <f t="shared" si="7"/>
        <v>0</v>
      </c>
      <c r="AN19" s="448">
        <f t="shared" si="8"/>
        <v>0</v>
      </c>
      <c r="AO19" s="448">
        <f t="shared" si="9"/>
        <v>0</v>
      </c>
      <c r="AP19" s="448">
        <f t="shared" si="10"/>
        <v>0</v>
      </c>
      <c r="AQ19" s="453">
        <f t="shared" si="11"/>
        <v>0</v>
      </c>
      <c r="AS19" s="462" t="s">
        <v>541</v>
      </c>
      <c r="AT19" s="648">
        <f t="shared" si="14"/>
        <v>0</v>
      </c>
      <c r="AU19" s="453">
        <f t="shared" si="15"/>
        <v>0</v>
      </c>
      <c r="AV19" s="648">
        <f t="shared" si="16"/>
        <v>0</v>
      </c>
      <c r="AW19" s="453">
        <f t="shared" si="17"/>
        <v>0</v>
      </c>
      <c r="AY19" s="470">
        <f t="shared" si="18"/>
        <v>0</v>
      </c>
      <c r="AZ19" s="471">
        <f t="shared" si="19"/>
        <v>0</v>
      </c>
    </row>
    <row r="20" spans="1:52" ht="15" customHeight="1" thickBot="1" x14ac:dyDescent="0.3">
      <c r="A20" s="309"/>
      <c r="B20" s="101"/>
      <c r="C20" s="310"/>
      <c r="D20" s="80"/>
      <c r="E20" s="311"/>
      <c r="F20" s="312" t="str">
        <f t="shared" si="1"/>
        <v/>
      </c>
      <c r="G20" s="75"/>
      <c r="H20" s="243"/>
      <c r="I20" s="250"/>
      <c r="J20" s="296"/>
      <c r="K20" s="317" t="str">
        <f t="shared" si="2"/>
        <v/>
      </c>
      <c r="L20" s="276"/>
      <c r="M20" s="277"/>
      <c r="N20" s="277"/>
      <c r="O20" s="278"/>
      <c r="P20" s="250"/>
      <c r="Q20" s="67"/>
      <c r="R20" s="250"/>
      <c r="S20" s="67"/>
      <c r="T20" s="250"/>
      <c r="U20" s="237"/>
      <c r="W20" s="462">
        <f t="shared" si="3"/>
        <v>0</v>
      </c>
      <c r="X20" s="465">
        <f>IF(ISBLANK(B20),0,VLOOKUP(B20,'Wage Grid'!$B$14:$D$80,2+W20,FALSE))</f>
        <v>0</v>
      </c>
      <c r="Y20" s="212">
        <f t="shared" si="4"/>
        <v>0</v>
      </c>
      <c r="Z20" s="451">
        <f>IF(Y20=0,0,VLOOKUP(Y20,'Wage Grid'!$F$14:$G$51,2,FALSE))</f>
        <v>0</v>
      </c>
      <c r="AA20" s="216">
        <f>IF(ISBLANK(D20),0,VLOOKUP(D20,'Wage Grid'!$B$14:$D$80,2,FALSE))</f>
        <v>0</v>
      </c>
      <c r="AB20" s="212">
        <f t="shared" si="5"/>
        <v>0</v>
      </c>
      <c r="AC20" s="460">
        <f>IF(AB20=0,0,VLOOKUP(AB20,'Wage Grid'!$F$14:$G$51,2,FALSE))</f>
        <v>0</v>
      </c>
      <c r="AD20" s="462">
        <f t="shared" si="12"/>
        <v>0</v>
      </c>
      <c r="AE20" s="51"/>
      <c r="AF20" s="449">
        <f>IF(AD20=0,0,VLOOKUP(AD20,'Wage Grid'!$F$14:$J$51,2,FALSE))</f>
        <v>0</v>
      </c>
      <c r="AG20" s="450">
        <f>IF(AD20=0,0,VLOOKUP(AD20,'Wage Grid'!$F$14:$J$51,3,FALSE))</f>
        <v>0</v>
      </c>
      <c r="AH20" s="450">
        <f>IF(AD20=0,0,VLOOKUP(AD20,'Wage Grid'!$F$14:$J$51,4,FALSE))</f>
        <v>0</v>
      </c>
      <c r="AI20" s="451">
        <f>IF(AD20=0,0,VLOOKUP(AD20,'Wage Grid'!$F$14:$J$51,5,FALSE))</f>
        <v>0</v>
      </c>
      <c r="AJ20" s="51"/>
      <c r="AK20" s="452">
        <f t="shared" si="6"/>
        <v>0</v>
      </c>
      <c r="AL20" s="453">
        <f t="shared" si="13"/>
        <v>0</v>
      </c>
      <c r="AM20" s="458">
        <f t="shared" si="7"/>
        <v>0</v>
      </c>
      <c r="AN20" s="448">
        <f t="shared" si="8"/>
        <v>0</v>
      </c>
      <c r="AO20" s="448">
        <f t="shared" si="9"/>
        <v>0</v>
      </c>
      <c r="AP20" s="448">
        <f t="shared" si="10"/>
        <v>0</v>
      </c>
      <c r="AQ20" s="453">
        <f t="shared" si="11"/>
        <v>0</v>
      </c>
      <c r="AS20" s="463" t="s">
        <v>367</v>
      </c>
      <c r="AT20" s="649">
        <f t="shared" si="14"/>
        <v>0</v>
      </c>
      <c r="AU20" s="456">
        <f t="shared" si="15"/>
        <v>0</v>
      </c>
      <c r="AV20" s="649">
        <f t="shared" si="16"/>
        <v>0</v>
      </c>
      <c r="AW20" s="456">
        <f t="shared" si="17"/>
        <v>0</v>
      </c>
      <c r="AY20" s="470">
        <f t="shared" si="18"/>
        <v>0</v>
      </c>
      <c r="AZ20" s="471">
        <f t="shared" si="19"/>
        <v>0</v>
      </c>
    </row>
    <row r="21" spans="1:52" ht="15" customHeight="1" thickBot="1" x14ac:dyDescent="0.3">
      <c r="A21" s="309"/>
      <c r="B21" s="101"/>
      <c r="C21" s="310"/>
      <c r="D21" s="80"/>
      <c r="E21" s="311"/>
      <c r="F21" s="312" t="str">
        <f t="shared" si="1"/>
        <v/>
      </c>
      <c r="G21" s="75"/>
      <c r="H21" s="243"/>
      <c r="I21" s="250"/>
      <c r="J21" s="296"/>
      <c r="K21" s="317" t="str">
        <f t="shared" si="2"/>
        <v/>
      </c>
      <c r="L21" s="276"/>
      <c r="M21" s="277"/>
      <c r="N21" s="277"/>
      <c r="O21" s="278"/>
      <c r="P21" s="250"/>
      <c r="Q21" s="67"/>
      <c r="R21" s="250"/>
      <c r="S21" s="67"/>
      <c r="T21" s="250"/>
      <c r="U21" s="237"/>
      <c r="W21" s="462">
        <f t="shared" si="3"/>
        <v>0</v>
      </c>
      <c r="X21" s="465">
        <f>IF(ISBLANK(B21),0,VLOOKUP(B21,'Wage Grid'!$B$14:$D$80,2+W21,FALSE))</f>
        <v>0</v>
      </c>
      <c r="Y21" s="212">
        <f t="shared" si="4"/>
        <v>0</v>
      </c>
      <c r="Z21" s="451">
        <f>IF(Y21=0,0,VLOOKUP(Y21,'Wage Grid'!$F$14:$G$51,2,FALSE))</f>
        <v>0</v>
      </c>
      <c r="AA21" s="216">
        <f>IF(ISBLANK(D21),0,VLOOKUP(D21,'Wage Grid'!$B$14:$D$80,2,FALSE))</f>
        <v>0</v>
      </c>
      <c r="AB21" s="212">
        <f t="shared" si="5"/>
        <v>0</v>
      </c>
      <c r="AC21" s="460">
        <f>IF(AB21=0,0,VLOOKUP(AB21,'Wage Grid'!$F$14:$G$51,2,FALSE))</f>
        <v>0</v>
      </c>
      <c r="AD21" s="462">
        <f t="shared" si="12"/>
        <v>0</v>
      </c>
      <c r="AE21" s="51"/>
      <c r="AF21" s="449">
        <f>IF(AD21=0,0,VLOOKUP(AD21,'Wage Grid'!$F$14:$J$51,2,FALSE))</f>
        <v>0</v>
      </c>
      <c r="AG21" s="450">
        <f>IF(AD21=0,0,VLOOKUP(AD21,'Wage Grid'!$F$14:$J$51,3,FALSE))</f>
        <v>0</v>
      </c>
      <c r="AH21" s="450">
        <f>IF(AD21=0,0,VLOOKUP(AD21,'Wage Grid'!$F$14:$J$51,4,FALSE))</f>
        <v>0</v>
      </c>
      <c r="AI21" s="451">
        <f>IF(AD21=0,0,VLOOKUP(AD21,'Wage Grid'!$F$14:$J$51,5,FALSE))</f>
        <v>0</v>
      </c>
      <c r="AJ21" s="51"/>
      <c r="AK21" s="452">
        <f t="shared" si="6"/>
        <v>0</v>
      </c>
      <c r="AL21" s="453">
        <f t="shared" si="13"/>
        <v>0</v>
      </c>
      <c r="AM21" s="458">
        <f t="shared" si="7"/>
        <v>0</v>
      </c>
      <c r="AN21" s="448">
        <f t="shared" si="8"/>
        <v>0</v>
      </c>
      <c r="AO21" s="448">
        <f t="shared" si="9"/>
        <v>0</v>
      </c>
      <c r="AP21" s="448">
        <f t="shared" si="10"/>
        <v>0</v>
      </c>
      <c r="AQ21" s="453">
        <f t="shared" si="11"/>
        <v>0</v>
      </c>
      <c r="AY21" s="470">
        <f t="shared" si="18"/>
        <v>0</v>
      </c>
      <c r="AZ21" s="471">
        <f t="shared" si="19"/>
        <v>0</v>
      </c>
    </row>
    <row r="22" spans="1:52" ht="15" customHeight="1" thickBot="1" x14ac:dyDescent="0.3">
      <c r="A22" s="309"/>
      <c r="B22" s="101"/>
      <c r="C22" s="310"/>
      <c r="D22" s="80"/>
      <c r="E22" s="311"/>
      <c r="F22" s="312" t="str">
        <f t="shared" si="1"/>
        <v/>
      </c>
      <c r="G22" s="75"/>
      <c r="H22" s="243"/>
      <c r="I22" s="250"/>
      <c r="J22" s="296"/>
      <c r="K22" s="317" t="str">
        <f t="shared" si="2"/>
        <v/>
      </c>
      <c r="L22" s="276"/>
      <c r="M22" s="277"/>
      <c r="N22" s="277"/>
      <c r="O22" s="278"/>
      <c r="P22" s="250"/>
      <c r="Q22" s="67"/>
      <c r="R22" s="250"/>
      <c r="S22" s="67"/>
      <c r="T22" s="250"/>
      <c r="U22" s="237"/>
      <c r="W22" s="462">
        <f t="shared" si="3"/>
        <v>0</v>
      </c>
      <c r="X22" s="465">
        <f>IF(ISBLANK(B22),0,VLOOKUP(B22,'Wage Grid'!$B$14:$D$80,2+W22,FALSE))</f>
        <v>0</v>
      </c>
      <c r="Y22" s="212">
        <f t="shared" si="4"/>
        <v>0</v>
      </c>
      <c r="Z22" s="451">
        <f>IF(Y22=0,0,VLOOKUP(Y22,'Wage Grid'!$F$14:$G$51,2,FALSE))</f>
        <v>0</v>
      </c>
      <c r="AA22" s="216">
        <f>IF(ISBLANK(D22),0,VLOOKUP(D22,'Wage Grid'!$B$14:$D$80,2,FALSE))</f>
        <v>0</v>
      </c>
      <c r="AB22" s="212">
        <f t="shared" si="5"/>
        <v>0</v>
      </c>
      <c r="AC22" s="460">
        <f>IF(AB22=0,0,VLOOKUP(AB22,'Wage Grid'!$F$14:$G$51,2,FALSE))</f>
        <v>0</v>
      </c>
      <c r="AD22" s="462">
        <f t="shared" si="12"/>
        <v>0</v>
      </c>
      <c r="AE22" s="51"/>
      <c r="AF22" s="449">
        <f>IF(AD22=0,0,VLOOKUP(AD22,'Wage Grid'!$F$14:$J$51,2,FALSE))</f>
        <v>0</v>
      </c>
      <c r="AG22" s="450">
        <f>IF(AD22=0,0,VLOOKUP(AD22,'Wage Grid'!$F$14:$J$51,3,FALSE))</f>
        <v>0</v>
      </c>
      <c r="AH22" s="450">
        <f>IF(AD22=0,0,VLOOKUP(AD22,'Wage Grid'!$F$14:$J$51,4,FALSE))</f>
        <v>0</v>
      </c>
      <c r="AI22" s="451">
        <f>IF(AD22=0,0,VLOOKUP(AD22,'Wage Grid'!$F$14:$J$51,5,FALSE))</f>
        <v>0</v>
      </c>
      <c r="AJ22" s="51"/>
      <c r="AK22" s="452">
        <f t="shared" si="6"/>
        <v>0</v>
      </c>
      <c r="AL22" s="453">
        <f t="shared" si="13"/>
        <v>0</v>
      </c>
      <c r="AM22" s="458">
        <f t="shared" si="7"/>
        <v>0</v>
      </c>
      <c r="AN22" s="448">
        <f t="shared" si="8"/>
        <v>0</v>
      </c>
      <c r="AO22" s="448">
        <f t="shared" si="9"/>
        <v>0</v>
      </c>
      <c r="AP22" s="448">
        <f t="shared" si="10"/>
        <v>0</v>
      </c>
      <c r="AQ22" s="453">
        <f t="shared" si="11"/>
        <v>0</v>
      </c>
      <c r="AY22" s="470">
        <f t="shared" si="18"/>
        <v>0</v>
      </c>
      <c r="AZ22" s="471">
        <f t="shared" si="19"/>
        <v>0</v>
      </c>
    </row>
    <row r="23" spans="1:52" ht="15" customHeight="1" thickBot="1" x14ac:dyDescent="0.3">
      <c r="A23" s="309"/>
      <c r="B23" s="101"/>
      <c r="C23" s="310"/>
      <c r="D23" s="80"/>
      <c r="E23" s="311"/>
      <c r="F23" s="312" t="str">
        <f t="shared" si="1"/>
        <v/>
      </c>
      <c r="G23" s="75"/>
      <c r="H23" s="243"/>
      <c r="I23" s="250"/>
      <c r="J23" s="296"/>
      <c r="K23" s="317" t="str">
        <f t="shared" ref="K23:K86" si="20">IF(SUM(L23:P23)=0,"",SUM(L23:P23))</f>
        <v/>
      </c>
      <c r="L23" s="276"/>
      <c r="M23" s="277"/>
      <c r="N23" s="277"/>
      <c r="O23" s="278"/>
      <c r="P23" s="250"/>
      <c r="Q23" s="67"/>
      <c r="R23" s="250"/>
      <c r="S23" s="67"/>
      <c r="T23" s="250"/>
      <c r="U23" s="237"/>
      <c r="W23" s="462">
        <f t="shared" si="3"/>
        <v>0</v>
      </c>
      <c r="X23" s="465">
        <f>IF(ISBLANK(B23),0,VLOOKUP(B23,'Wage Grid'!$B$14:$D$80,2+W23,FALSE))</f>
        <v>0</v>
      </c>
      <c r="Y23" s="212">
        <f t="shared" si="4"/>
        <v>0</v>
      </c>
      <c r="Z23" s="451">
        <f>IF(Y23=0,0,VLOOKUP(Y23,'Wage Grid'!$F$14:$G$51,2,FALSE))</f>
        <v>0</v>
      </c>
      <c r="AA23" s="216">
        <f>IF(ISBLANK(D23),0,VLOOKUP(D23,'Wage Grid'!$B$14:$D$80,2,FALSE))</f>
        <v>0</v>
      </c>
      <c r="AB23" s="212">
        <f t="shared" si="5"/>
        <v>0</v>
      </c>
      <c r="AC23" s="460">
        <f>IF(AB23=0,0,VLOOKUP(AB23,'Wage Grid'!$F$14:$G$51,2,FALSE))</f>
        <v>0</v>
      </c>
      <c r="AD23" s="462">
        <f t="shared" si="12"/>
        <v>0</v>
      </c>
      <c r="AE23" s="51"/>
      <c r="AF23" s="449">
        <f>IF(AD23=0,0,VLOOKUP(AD23,'Wage Grid'!$F$14:$J$51,2,FALSE))</f>
        <v>0</v>
      </c>
      <c r="AG23" s="450">
        <f>IF(AD23=0,0,VLOOKUP(AD23,'Wage Grid'!$F$14:$J$51,3,FALSE))</f>
        <v>0</v>
      </c>
      <c r="AH23" s="450">
        <f>IF(AD23=0,0,VLOOKUP(AD23,'Wage Grid'!$F$14:$J$51,4,FALSE))</f>
        <v>0</v>
      </c>
      <c r="AI23" s="451">
        <f>IF(AD23=0,0,VLOOKUP(AD23,'Wage Grid'!$F$14:$J$51,5,FALSE))</f>
        <v>0</v>
      </c>
      <c r="AJ23" s="51"/>
      <c r="AK23" s="452">
        <f t="shared" si="6"/>
        <v>0</v>
      </c>
      <c r="AL23" s="453">
        <f t="shared" si="13"/>
        <v>0</v>
      </c>
      <c r="AM23" s="458">
        <f t="shared" si="7"/>
        <v>0</v>
      </c>
      <c r="AN23" s="448">
        <f t="shared" si="8"/>
        <v>0</v>
      </c>
      <c r="AO23" s="448">
        <f t="shared" si="9"/>
        <v>0</v>
      </c>
      <c r="AP23" s="448">
        <f t="shared" si="10"/>
        <v>0</v>
      </c>
      <c r="AQ23" s="453">
        <f t="shared" si="11"/>
        <v>0</v>
      </c>
      <c r="AY23" s="470">
        <f t="shared" si="18"/>
        <v>0</v>
      </c>
      <c r="AZ23" s="471">
        <f t="shared" si="19"/>
        <v>0</v>
      </c>
    </row>
    <row r="24" spans="1:52" ht="15" customHeight="1" thickBot="1" x14ac:dyDescent="0.3">
      <c r="A24" s="309"/>
      <c r="B24" s="101"/>
      <c r="C24" s="310"/>
      <c r="D24" s="80"/>
      <c r="E24" s="311"/>
      <c r="F24" s="312" t="str">
        <f t="shared" si="1"/>
        <v/>
      </c>
      <c r="G24" s="75"/>
      <c r="H24" s="243"/>
      <c r="I24" s="250"/>
      <c r="J24" s="296"/>
      <c r="K24" s="317" t="str">
        <f t="shared" si="20"/>
        <v/>
      </c>
      <c r="L24" s="276"/>
      <c r="M24" s="277"/>
      <c r="N24" s="277"/>
      <c r="O24" s="278"/>
      <c r="P24" s="250"/>
      <c r="Q24" s="67"/>
      <c r="R24" s="250"/>
      <c r="S24" s="67"/>
      <c r="T24" s="250"/>
      <c r="U24" s="237"/>
      <c r="W24" s="462">
        <f t="shared" si="3"/>
        <v>0</v>
      </c>
      <c r="X24" s="465">
        <f>IF(ISBLANK(B24),0,VLOOKUP(B24,'Wage Grid'!$B$14:$D$80,2+W24,FALSE))</f>
        <v>0</v>
      </c>
      <c r="Y24" s="212">
        <f t="shared" si="4"/>
        <v>0</v>
      </c>
      <c r="Z24" s="451">
        <f>IF(Y24=0,0,VLOOKUP(Y24,'Wage Grid'!$F$14:$G$51,2,FALSE))</f>
        <v>0</v>
      </c>
      <c r="AA24" s="216">
        <f>IF(ISBLANK(D24),0,VLOOKUP(D24,'Wage Grid'!$B$14:$D$80,2,FALSE))</f>
        <v>0</v>
      </c>
      <c r="AB24" s="212">
        <f t="shared" si="5"/>
        <v>0</v>
      </c>
      <c r="AC24" s="460">
        <f>IF(AB24=0,0,VLOOKUP(AB24,'Wage Grid'!$F$14:$G$51,2,FALSE))</f>
        <v>0</v>
      </c>
      <c r="AD24" s="462">
        <f t="shared" si="12"/>
        <v>0</v>
      </c>
      <c r="AE24" s="51"/>
      <c r="AF24" s="449">
        <f>IF(AD24=0,0,VLOOKUP(AD24,'Wage Grid'!$F$14:$J$51,2,FALSE))</f>
        <v>0</v>
      </c>
      <c r="AG24" s="450">
        <f>IF(AD24=0,0,VLOOKUP(AD24,'Wage Grid'!$F$14:$J$51,3,FALSE))</f>
        <v>0</v>
      </c>
      <c r="AH24" s="450">
        <f>IF(AD24=0,0,VLOOKUP(AD24,'Wage Grid'!$F$14:$J$51,4,FALSE))</f>
        <v>0</v>
      </c>
      <c r="AI24" s="451">
        <f>IF(AD24=0,0,VLOOKUP(AD24,'Wage Grid'!$F$14:$J$51,5,FALSE))</f>
        <v>0</v>
      </c>
      <c r="AJ24" s="51"/>
      <c r="AK24" s="452">
        <f t="shared" si="6"/>
        <v>0</v>
      </c>
      <c r="AL24" s="453">
        <f t="shared" si="13"/>
        <v>0</v>
      </c>
      <c r="AM24" s="458">
        <f t="shared" si="7"/>
        <v>0</v>
      </c>
      <c r="AN24" s="448">
        <f t="shared" si="8"/>
        <v>0</v>
      </c>
      <c r="AO24" s="448">
        <f t="shared" si="9"/>
        <v>0</v>
      </c>
      <c r="AP24" s="448">
        <f t="shared" si="10"/>
        <v>0</v>
      </c>
      <c r="AQ24" s="453">
        <f t="shared" si="11"/>
        <v>0</v>
      </c>
      <c r="AY24" s="470">
        <f t="shared" si="18"/>
        <v>0</v>
      </c>
      <c r="AZ24" s="471">
        <f t="shared" si="19"/>
        <v>0</v>
      </c>
    </row>
    <row r="25" spans="1:52" ht="15" customHeight="1" thickBot="1" x14ac:dyDescent="0.3">
      <c r="A25" s="309"/>
      <c r="B25" s="101"/>
      <c r="C25" s="310"/>
      <c r="D25" s="80"/>
      <c r="E25" s="311"/>
      <c r="F25" s="312" t="str">
        <f t="shared" si="1"/>
        <v/>
      </c>
      <c r="G25" s="75"/>
      <c r="H25" s="243"/>
      <c r="I25" s="250"/>
      <c r="J25" s="296"/>
      <c r="K25" s="317" t="str">
        <f t="shared" si="20"/>
        <v/>
      </c>
      <c r="L25" s="276"/>
      <c r="M25" s="277"/>
      <c r="N25" s="277"/>
      <c r="O25" s="278"/>
      <c r="P25" s="250"/>
      <c r="Q25" s="67"/>
      <c r="R25" s="250"/>
      <c r="S25" s="67"/>
      <c r="T25" s="250"/>
      <c r="U25" s="237"/>
      <c r="W25" s="462">
        <f t="shared" si="3"/>
        <v>0</v>
      </c>
      <c r="X25" s="465">
        <f>IF(ISBLANK(B25),0,VLOOKUP(B25,'Wage Grid'!$B$14:$D$80,2+W25,FALSE))</f>
        <v>0</v>
      </c>
      <c r="Y25" s="212">
        <f t="shared" si="4"/>
        <v>0</v>
      </c>
      <c r="Z25" s="451">
        <f>IF(Y25=0,0,VLOOKUP(Y25,'Wage Grid'!$F$14:$G$51,2,FALSE))</f>
        <v>0</v>
      </c>
      <c r="AA25" s="216">
        <f>IF(ISBLANK(D25),0,VLOOKUP(D25,'Wage Grid'!$B$14:$D$80,2,FALSE))</f>
        <v>0</v>
      </c>
      <c r="AB25" s="212">
        <f t="shared" si="5"/>
        <v>0</v>
      </c>
      <c r="AC25" s="460">
        <f>IF(AB25=0,0,VLOOKUP(AB25,'Wage Grid'!$F$14:$G$51,2,FALSE))</f>
        <v>0</v>
      </c>
      <c r="AD25" s="462">
        <f t="shared" si="12"/>
        <v>0</v>
      </c>
      <c r="AE25" s="51"/>
      <c r="AF25" s="449">
        <f>IF(AD25=0,0,VLOOKUP(AD25,'Wage Grid'!$F$14:$J$51,2,FALSE))</f>
        <v>0</v>
      </c>
      <c r="AG25" s="450">
        <f>IF(AD25=0,0,VLOOKUP(AD25,'Wage Grid'!$F$14:$J$51,3,FALSE))</f>
        <v>0</v>
      </c>
      <c r="AH25" s="450">
        <f>IF(AD25=0,0,VLOOKUP(AD25,'Wage Grid'!$F$14:$J$51,4,FALSE))</f>
        <v>0</v>
      </c>
      <c r="AI25" s="451">
        <f>IF(AD25=0,0,VLOOKUP(AD25,'Wage Grid'!$F$14:$J$51,5,FALSE))</f>
        <v>0</v>
      </c>
      <c r="AJ25" s="51"/>
      <c r="AK25" s="452">
        <f t="shared" si="6"/>
        <v>0</v>
      </c>
      <c r="AL25" s="453">
        <f t="shared" si="13"/>
        <v>0</v>
      </c>
      <c r="AM25" s="458">
        <f t="shared" si="7"/>
        <v>0</v>
      </c>
      <c r="AN25" s="448">
        <f t="shared" si="8"/>
        <v>0</v>
      </c>
      <c r="AO25" s="448">
        <f t="shared" si="9"/>
        <v>0</v>
      </c>
      <c r="AP25" s="448">
        <f t="shared" si="10"/>
        <v>0</v>
      </c>
      <c r="AQ25" s="453">
        <f t="shared" si="11"/>
        <v>0</v>
      </c>
      <c r="AY25" s="470">
        <f t="shared" si="18"/>
        <v>0</v>
      </c>
      <c r="AZ25" s="471">
        <f t="shared" si="19"/>
        <v>0</v>
      </c>
    </row>
    <row r="26" spans="1:52" ht="15" customHeight="1" thickBot="1" x14ac:dyDescent="0.3">
      <c r="A26" s="309"/>
      <c r="B26" s="101"/>
      <c r="C26" s="310"/>
      <c r="D26" s="80"/>
      <c r="E26" s="311"/>
      <c r="F26" s="312" t="str">
        <f t="shared" si="1"/>
        <v/>
      </c>
      <c r="G26" s="75"/>
      <c r="H26" s="243"/>
      <c r="I26" s="250"/>
      <c r="J26" s="296"/>
      <c r="K26" s="317" t="str">
        <f t="shared" si="20"/>
        <v/>
      </c>
      <c r="L26" s="276"/>
      <c r="M26" s="277"/>
      <c r="N26" s="277"/>
      <c r="O26" s="278"/>
      <c r="P26" s="250"/>
      <c r="Q26" s="67"/>
      <c r="R26" s="250"/>
      <c r="S26" s="67"/>
      <c r="T26" s="250"/>
      <c r="U26" s="237"/>
      <c r="W26" s="462">
        <f t="shared" si="3"/>
        <v>0</v>
      </c>
      <c r="X26" s="465">
        <f>IF(ISBLANK(B26),0,VLOOKUP(B26,'Wage Grid'!$B$14:$D$80,2+W26,FALSE))</f>
        <v>0</v>
      </c>
      <c r="Y26" s="212">
        <f t="shared" si="4"/>
        <v>0</v>
      </c>
      <c r="Z26" s="451">
        <f>IF(Y26=0,0,VLOOKUP(Y26,'Wage Grid'!$F$14:$G$51,2,FALSE))</f>
        <v>0</v>
      </c>
      <c r="AA26" s="216">
        <f>IF(ISBLANK(D26),0,VLOOKUP(D26,'Wage Grid'!$B$14:$D$80,2,FALSE))</f>
        <v>0</v>
      </c>
      <c r="AB26" s="212">
        <f t="shared" si="5"/>
        <v>0</v>
      </c>
      <c r="AC26" s="460">
        <f>IF(AB26=0,0,VLOOKUP(AB26,'Wage Grid'!$F$14:$G$51,2,FALSE))</f>
        <v>0</v>
      </c>
      <c r="AD26" s="462">
        <f t="shared" si="12"/>
        <v>0</v>
      </c>
      <c r="AE26" s="51"/>
      <c r="AF26" s="449">
        <f>IF(AD26=0,0,VLOOKUP(AD26,'Wage Grid'!$F$14:$J$51,2,FALSE))</f>
        <v>0</v>
      </c>
      <c r="AG26" s="450">
        <f>IF(AD26=0,0,VLOOKUP(AD26,'Wage Grid'!$F$14:$J$51,3,FALSE))</f>
        <v>0</v>
      </c>
      <c r="AH26" s="450">
        <f>IF(AD26=0,0,VLOOKUP(AD26,'Wage Grid'!$F$14:$J$51,4,FALSE))</f>
        <v>0</v>
      </c>
      <c r="AI26" s="451">
        <f>IF(AD26=0,0,VLOOKUP(AD26,'Wage Grid'!$F$14:$J$51,5,FALSE))</f>
        <v>0</v>
      </c>
      <c r="AJ26" s="51"/>
      <c r="AK26" s="452">
        <f t="shared" si="6"/>
        <v>0</v>
      </c>
      <c r="AL26" s="453">
        <f t="shared" si="13"/>
        <v>0</v>
      </c>
      <c r="AM26" s="458">
        <f t="shared" si="7"/>
        <v>0</v>
      </c>
      <c r="AN26" s="448">
        <f t="shared" si="8"/>
        <v>0</v>
      </c>
      <c r="AO26" s="448">
        <f t="shared" si="9"/>
        <v>0</v>
      </c>
      <c r="AP26" s="448">
        <f t="shared" si="10"/>
        <v>0</v>
      </c>
      <c r="AQ26" s="453">
        <f t="shared" si="11"/>
        <v>0</v>
      </c>
      <c r="AY26" s="470">
        <f t="shared" si="18"/>
        <v>0</v>
      </c>
      <c r="AZ26" s="471">
        <f t="shared" si="19"/>
        <v>0</v>
      </c>
    </row>
    <row r="27" spans="1:52" ht="15" customHeight="1" thickBot="1" x14ac:dyDescent="0.3">
      <c r="A27" s="309"/>
      <c r="B27" s="101"/>
      <c r="C27" s="310"/>
      <c r="D27" s="80"/>
      <c r="E27" s="311"/>
      <c r="F27" s="312" t="str">
        <f t="shared" si="1"/>
        <v/>
      </c>
      <c r="G27" s="75"/>
      <c r="H27" s="243"/>
      <c r="I27" s="250"/>
      <c r="J27" s="296"/>
      <c r="K27" s="317" t="str">
        <f t="shared" si="20"/>
        <v/>
      </c>
      <c r="L27" s="276"/>
      <c r="M27" s="277"/>
      <c r="N27" s="277"/>
      <c r="O27" s="278"/>
      <c r="P27" s="250"/>
      <c r="Q27" s="67"/>
      <c r="R27" s="250"/>
      <c r="S27" s="67"/>
      <c r="T27" s="250"/>
      <c r="U27" s="237"/>
      <c r="W27" s="462">
        <f t="shared" si="3"/>
        <v>0</v>
      </c>
      <c r="X27" s="465">
        <f>IF(ISBLANK(B27),0,VLOOKUP(B27,'Wage Grid'!$B$14:$D$80,2+W27,FALSE))</f>
        <v>0</v>
      </c>
      <c r="Y27" s="212">
        <f t="shared" si="4"/>
        <v>0</v>
      </c>
      <c r="Z27" s="451">
        <f>IF(Y27=0,0,VLOOKUP(Y27,'Wage Grid'!$F$14:$G$51,2,FALSE))</f>
        <v>0</v>
      </c>
      <c r="AA27" s="216">
        <f>IF(ISBLANK(D27),0,VLOOKUP(D27,'Wage Grid'!$B$14:$D$80,2,FALSE))</f>
        <v>0</v>
      </c>
      <c r="AB27" s="212">
        <f t="shared" si="5"/>
        <v>0</v>
      </c>
      <c r="AC27" s="460">
        <f>IF(AB27=0,0,VLOOKUP(AB27,'Wage Grid'!$F$14:$G$51,2,FALSE))</f>
        <v>0</v>
      </c>
      <c r="AD27" s="462">
        <f t="shared" si="12"/>
        <v>0</v>
      </c>
      <c r="AE27" s="51"/>
      <c r="AF27" s="449">
        <f>IF(AD27=0,0,VLOOKUP(AD27,'Wage Grid'!$F$14:$J$51,2,FALSE))</f>
        <v>0</v>
      </c>
      <c r="AG27" s="450">
        <f>IF(AD27=0,0,VLOOKUP(AD27,'Wage Grid'!$F$14:$J$51,3,FALSE))</f>
        <v>0</v>
      </c>
      <c r="AH27" s="450">
        <f>IF(AD27=0,0,VLOOKUP(AD27,'Wage Grid'!$F$14:$J$51,4,FALSE))</f>
        <v>0</v>
      </c>
      <c r="AI27" s="451">
        <f>IF(AD27=0,0,VLOOKUP(AD27,'Wage Grid'!$F$14:$J$51,5,FALSE))</f>
        <v>0</v>
      </c>
      <c r="AJ27" s="51"/>
      <c r="AK27" s="452">
        <f t="shared" si="6"/>
        <v>0</v>
      </c>
      <c r="AL27" s="453">
        <f t="shared" si="13"/>
        <v>0</v>
      </c>
      <c r="AM27" s="458">
        <f t="shared" si="7"/>
        <v>0</v>
      </c>
      <c r="AN27" s="448">
        <f t="shared" si="8"/>
        <v>0</v>
      </c>
      <c r="AO27" s="448">
        <f t="shared" si="9"/>
        <v>0</v>
      </c>
      <c r="AP27" s="448">
        <f t="shared" si="10"/>
        <v>0</v>
      </c>
      <c r="AQ27" s="453">
        <f t="shared" si="11"/>
        <v>0</v>
      </c>
      <c r="AY27" s="470">
        <f t="shared" si="18"/>
        <v>0</v>
      </c>
      <c r="AZ27" s="471">
        <f t="shared" si="19"/>
        <v>0</v>
      </c>
    </row>
    <row r="28" spans="1:52" ht="15" customHeight="1" thickBot="1" x14ac:dyDescent="0.3">
      <c r="A28" s="309"/>
      <c r="B28" s="101"/>
      <c r="C28" s="310"/>
      <c r="D28" s="80"/>
      <c r="E28" s="311"/>
      <c r="F28" s="312" t="str">
        <f t="shared" si="1"/>
        <v/>
      </c>
      <c r="G28" s="75"/>
      <c r="H28" s="243"/>
      <c r="I28" s="250"/>
      <c r="J28" s="296"/>
      <c r="K28" s="317" t="str">
        <f t="shared" si="20"/>
        <v/>
      </c>
      <c r="L28" s="276"/>
      <c r="M28" s="277"/>
      <c r="N28" s="277"/>
      <c r="O28" s="278"/>
      <c r="P28" s="250"/>
      <c r="Q28" s="67"/>
      <c r="R28" s="250"/>
      <c r="S28" s="67"/>
      <c r="T28" s="250"/>
      <c r="U28" s="237"/>
      <c r="W28" s="462">
        <f t="shared" si="3"/>
        <v>0</v>
      </c>
      <c r="X28" s="465">
        <f>IF(ISBLANK(B28),0,VLOOKUP(B28,'Wage Grid'!$B$14:$D$80,2+W28,FALSE))</f>
        <v>0</v>
      </c>
      <c r="Y28" s="212">
        <f t="shared" si="4"/>
        <v>0</v>
      </c>
      <c r="Z28" s="451">
        <f>IF(Y28=0,0,VLOOKUP(Y28,'Wage Grid'!$F$14:$G$51,2,FALSE))</f>
        <v>0</v>
      </c>
      <c r="AA28" s="216">
        <f>IF(ISBLANK(D28),0,VLOOKUP(D28,'Wage Grid'!$B$14:$D$80,2,FALSE))</f>
        <v>0</v>
      </c>
      <c r="AB28" s="212">
        <f t="shared" si="5"/>
        <v>0</v>
      </c>
      <c r="AC28" s="460">
        <f>IF(AB28=0,0,VLOOKUP(AB28,'Wage Grid'!$F$14:$G$51,2,FALSE))</f>
        <v>0</v>
      </c>
      <c r="AD28" s="462">
        <f t="shared" si="12"/>
        <v>0</v>
      </c>
      <c r="AE28" s="51"/>
      <c r="AF28" s="449">
        <f>IF(AD28=0,0,VLOOKUP(AD28,'Wage Grid'!$F$14:$J$51,2,FALSE))</f>
        <v>0</v>
      </c>
      <c r="AG28" s="450">
        <f>IF(AD28=0,0,VLOOKUP(AD28,'Wage Grid'!$F$14:$J$51,3,FALSE))</f>
        <v>0</v>
      </c>
      <c r="AH28" s="450">
        <f>IF(AD28=0,0,VLOOKUP(AD28,'Wage Grid'!$F$14:$J$51,4,FALSE))</f>
        <v>0</v>
      </c>
      <c r="AI28" s="451">
        <f>IF(AD28=0,0,VLOOKUP(AD28,'Wage Grid'!$F$14:$J$51,5,FALSE))</f>
        <v>0</v>
      </c>
      <c r="AJ28" s="51"/>
      <c r="AK28" s="452">
        <f t="shared" si="6"/>
        <v>0</v>
      </c>
      <c r="AL28" s="453">
        <f t="shared" si="13"/>
        <v>0</v>
      </c>
      <c r="AM28" s="458">
        <f t="shared" si="7"/>
        <v>0</v>
      </c>
      <c r="AN28" s="448">
        <f t="shared" si="8"/>
        <v>0</v>
      </c>
      <c r="AO28" s="448">
        <f t="shared" si="9"/>
        <v>0</v>
      </c>
      <c r="AP28" s="448">
        <f t="shared" si="10"/>
        <v>0</v>
      </c>
      <c r="AQ28" s="453">
        <f t="shared" si="11"/>
        <v>0</v>
      </c>
      <c r="AY28" s="470">
        <f t="shared" si="18"/>
        <v>0</v>
      </c>
      <c r="AZ28" s="471">
        <f t="shared" si="19"/>
        <v>0</v>
      </c>
    </row>
    <row r="29" spans="1:52" ht="15" customHeight="1" thickBot="1" x14ac:dyDescent="0.3">
      <c r="A29" s="309"/>
      <c r="B29" s="101"/>
      <c r="C29" s="310"/>
      <c r="D29" s="80"/>
      <c r="E29" s="311"/>
      <c r="F29" s="312" t="str">
        <f t="shared" si="1"/>
        <v/>
      </c>
      <c r="G29" s="75"/>
      <c r="H29" s="243"/>
      <c r="I29" s="250"/>
      <c r="J29" s="296"/>
      <c r="K29" s="317" t="str">
        <f t="shared" si="20"/>
        <v/>
      </c>
      <c r="L29" s="276"/>
      <c r="M29" s="277"/>
      <c r="N29" s="277"/>
      <c r="O29" s="278"/>
      <c r="P29" s="250"/>
      <c r="Q29" s="67"/>
      <c r="R29" s="250"/>
      <c r="S29" s="67"/>
      <c r="T29" s="250"/>
      <c r="U29" s="237"/>
      <c r="W29" s="462">
        <f t="shared" si="3"/>
        <v>0</v>
      </c>
      <c r="X29" s="465">
        <f>IF(ISBLANK(B29),0,VLOOKUP(B29,'Wage Grid'!$B$14:$D$80,2+W29,FALSE))</f>
        <v>0</v>
      </c>
      <c r="Y29" s="212">
        <f t="shared" si="4"/>
        <v>0</v>
      </c>
      <c r="Z29" s="451">
        <f>IF(Y29=0,0,VLOOKUP(Y29,'Wage Grid'!$F$14:$G$51,2,FALSE))</f>
        <v>0</v>
      </c>
      <c r="AA29" s="216">
        <f>IF(ISBLANK(D29),0,VLOOKUP(D29,'Wage Grid'!$B$14:$D$80,2,FALSE))</f>
        <v>0</v>
      </c>
      <c r="AB29" s="212">
        <f t="shared" si="5"/>
        <v>0</v>
      </c>
      <c r="AC29" s="460">
        <f>IF(AB29=0,0,VLOOKUP(AB29,'Wage Grid'!$F$14:$G$51,2,FALSE))</f>
        <v>0</v>
      </c>
      <c r="AD29" s="462">
        <f t="shared" si="12"/>
        <v>0</v>
      </c>
      <c r="AE29" s="51"/>
      <c r="AF29" s="449">
        <f>IF(AD29=0,0,VLOOKUP(AD29,'Wage Grid'!$F$14:$J$51,2,FALSE))</f>
        <v>0</v>
      </c>
      <c r="AG29" s="450">
        <f>IF(AD29=0,0,VLOOKUP(AD29,'Wage Grid'!$F$14:$J$51,3,FALSE))</f>
        <v>0</v>
      </c>
      <c r="AH29" s="450">
        <f>IF(AD29=0,0,VLOOKUP(AD29,'Wage Grid'!$F$14:$J$51,4,FALSE))</f>
        <v>0</v>
      </c>
      <c r="AI29" s="451">
        <f>IF(AD29=0,0,VLOOKUP(AD29,'Wage Grid'!$F$14:$J$51,5,FALSE))</f>
        <v>0</v>
      </c>
      <c r="AJ29" s="51"/>
      <c r="AK29" s="452">
        <f t="shared" si="6"/>
        <v>0</v>
      </c>
      <c r="AL29" s="453">
        <f t="shared" si="13"/>
        <v>0</v>
      </c>
      <c r="AM29" s="458">
        <f t="shared" si="7"/>
        <v>0</v>
      </c>
      <c r="AN29" s="448">
        <f t="shared" si="8"/>
        <v>0</v>
      </c>
      <c r="AO29" s="448">
        <f t="shared" si="9"/>
        <v>0</v>
      </c>
      <c r="AP29" s="448">
        <f t="shared" si="10"/>
        <v>0</v>
      </c>
      <c r="AQ29" s="453">
        <f t="shared" si="11"/>
        <v>0</v>
      </c>
      <c r="AY29" s="470">
        <f t="shared" si="18"/>
        <v>0</v>
      </c>
      <c r="AZ29" s="471">
        <f t="shared" si="19"/>
        <v>0</v>
      </c>
    </row>
    <row r="30" spans="1:52" ht="15" customHeight="1" thickBot="1" x14ac:dyDescent="0.3">
      <c r="A30" s="309"/>
      <c r="B30" s="101"/>
      <c r="C30" s="310"/>
      <c r="D30" s="80"/>
      <c r="E30" s="311"/>
      <c r="F30" s="312" t="str">
        <f t="shared" si="1"/>
        <v/>
      </c>
      <c r="G30" s="75"/>
      <c r="H30" s="243"/>
      <c r="I30" s="250"/>
      <c r="J30" s="296"/>
      <c r="K30" s="317" t="str">
        <f t="shared" si="20"/>
        <v/>
      </c>
      <c r="L30" s="276"/>
      <c r="M30" s="277"/>
      <c r="N30" s="277"/>
      <c r="O30" s="278"/>
      <c r="P30" s="250"/>
      <c r="Q30" s="67"/>
      <c r="R30" s="250"/>
      <c r="S30" s="67"/>
      <c r="T30" s="250"/>
      <c r="U30" s="237"/>
      <c r="W30" s="462">
        <f t="shared" si="3"/>
        <v>0</v>
      </c>
      <c r="X30" s="465">
        <f>IF(ISBLANK(B30),0,VLOOKUP(B30,'Wage Grid'!$B$14:$D$80,2+W30,FALSE))</f>
        <v>0</v>
      </c>
      <c r="Y30" s="212">
        <f t="shared" si="4"/>
        <v>0</v>
      </c>
      <c r="Z30" s="451">
        <f>IF(Y30=0,0,VLOOKUP(Y30,'Wage Grid'!$F$14:$G$51,2,FALSE))</f>
        <v>0</v>
      </c>
      <c r="AA30" s="216">
        <f>IF(ISBLANK(D30),0,VLOOKUP(D30,'Wage Grid'!$B$14:$D$80,2,FALSE))</f>
        <v>0</v>
      </c>
      <c r="AB30" s="212">
        <f t="shared" si="5"/>
        <v>0</v>
      </c>
      <c r="AC30" s="460">
        <f>IF(AB30=0,0,VLOOKUP(AB30,'Wage Grid'!$F$14:$G$51,2,FALSE))</f>
        <v>0</v>
      </c>
      <c r="AD30" s="462">
        <f t="shared" si="12"/>
        <v>0</v>
      </c>
      <c r="AE30" s="51"/>
      <c r="AF30" s="449">
        <f>IF(AD30=0,0,VLOOKUP(AD30,'Wage Grid'!$F$14:$J$51,2,FALSE))</f>
        <v>0</v>
      </c>
      <c r="AG30" s="450">
        <f>IF(AD30=0,0,VLOOKUP(AD30,'Wage Grid'!$F$14:$J$51,3,FALSE))</f>
        <v>0</v>
      </c>
      <c r="AH30" s="450">
        <f>IF(AD30=0,0,VLOOKUP(AD30,'Wage Grid'!$F$14:$J$51,4,FALSE))</f>
        <v>0</v>
      </c>
      <c r="AI30" s="451">
        <f>IF(AD30=0,0,VLOOKUP(AD30,'Wage Grid'!$F$14:$J$51,5,FALSE))</f>
        <v>0</v>
      </c>
      <c r="AJ30" s="51"/>
      <c r="AK30" s="452">
        <f t="shared" si="6"/>
        <v>0</v>
      </c>
      <c r="AL30" s="453">
        <f t="shared" si="13"/>
        <v>0</v>
      </c>
      <c r="AM30" s="458">
        <f t="shared" si="7"/>
        <v>0</v>
      </c>
      <c r="AN30" s="448">
        <f t="shared" si="8"/>
        <v>0</v>
      </c>
      <c r="AO30" s="448">
        <f t="shared" si="9"/>
        <v>0</v>
      </c>
      <c r="AP30" s="448">
        <f t="shared" si="10"/>
        <v>0</v>
      </c>
      <c r="AQ30" s="453">
        <f t="shared" si="11"/>
        <v>0</v>
      </c>
      <c r="AY30" s="470">
        <f t="shared" si="18"/>
        <v>0</v>
      </c>
      <c r="AZ30" s="471">
        <f t="shared" si="19"/>
        <v>0</v>
      </c>
    </row>
    <row r="31" spans="1:52" ht="15" customHeight="1" thickBot="1" x14ac:dyDescent="0.3">
      <c r="A31" s="309"/>
      <c r="B31" s="101"/>
      <c r="C31" s="310"/>
      <c r="D31" s="80"/>
      <c r="E31" s="311"/>
      <c r="F31" s="312" t="str">
        <f t="shared" si="1"/>
        <v/>
      </c>
      <c r="G31" s="75"/>
      <c r="H31" s="243"/>
      <c r="I31" s="250"/>
      <c r="J31" s="296"/>
      <c r="K31" s="317" t="str">
        <f t="shared" si="20"/>
        <v/>
      </c>
      <c r="L31" s="276"/>
      <c r="M31" s="277"/>
      <c r="N31" s="277"/>
      <c r="O31" s="278"/>
      <c r="P31" s="250"/>
      <c r="Q31" s="67"/>
      <c r="R31" s="250"/>
      <c r="S31" s="67"/>
      <c r="T31" s="250"/>
      <c r="U31" s="237"/>
      <c r="W31" s="462">
        <f t="shared" si="3"/>
        <v>0</v>
      </c>
      <c r="X31" s="465">
        <f>IF(ISBLANK(B31),0,VLOOKUP(B31,'Wage Grid'!$B$14:$D$80,2+W31,FALSE))</f>
        <v>0</v>
      </c>
      <c r="Y31" s="212">
        <f t="shared" si="4"/>
        <v>0</v>
      </c>
      <c r="Z31" s="451">
        <f>IF(Y31=0,0,VLOOKUP(Y31,'Wage Grid'!$F$14:$G$51,2,FALSE))</f>
        <v>0</v>
      </c>
      <c r="AA31" s="216">
        <f>IF(ISBLANK(D31),0,VLOOKUP(D31,'Wage Grid'!$B$14:$D$80,2,FALSE))</f>
        <v>0</v>
      </c>
      <c r="AB31" s="212">
        <f t="shared" si="5"/>
        <v>0</v>
      </c>
      <c r="AC31" s="460">
        <f>IF(AB31=0,0,VLOOKUP(AB31,'Wage Grid'!$F$14:$G$51,2,FALSE))</f>
        <v>0</v>
      </c>
      <c r="AD31" s="462">
        <f t="shared" si="12"/>
        <v>0</v>
      </c>
      <c r="AE31" s="51"/>
      <c r="AF31" s="449">
        <f>IF(AD31=0,0,VLOOKUP(AD31,'Wage Grid'!$F$14:$J$51,2,FALSE))</f>
        <v>0</v>
      </c>
      <c r="AG31" s="450">
        <f>IF(AD31=0,0,VLOOKUP(AD31,'Wage Grid'!$F$14:$J$51,3,FALSE))</f>
        <v>0</v>
      </c>
      <c r="AH31" s="450">
        <f>IF(AD31=0,0,VLOOKUP(AD31,'Wage Grid'!$F$14:$J$51,4,FALSE))</f>
        <v>0</v>
      </c>
      <c r="AI31" s="451">
        <f>IF(AD31=0,0,VLOOKUP(AD31,'Wage Grid'!$F$14:$J$51,5,FALSE))</f>
        <v>0</v>
      </c>
      <c r="AJ31" s="51"/>
      <c r="AK31" s="452">
        <f t="shared" si="6"/>
        <v>0</v>
      </c>
      <c r="AL31" s="453">
        <f t="shared" si="13"/>
        <v>0</v>
      </c>
      <c r="AM31" s="458">
        <f t="shared" si="7"/>
        <v>0</v>
      </c>
      <c r="AN31" s="448">
        <f t="shared" si="8"/>
        <v>0</v>
      </c>
      <c r="AO31" s="448">
        <f t="shared" si="9"/>
        <v>0</v>
      </c>
      <c r="AP31" s="448">
        <f t="shared" si="10"/>
        <v>0</v>
      </c>
      <c r="AQ31" s="453">
        <f t="shared" si="11"/>
        <v>0</v>
      </c>
      <c r="AY31" s="470">
        <f t="shared" si="18"/>
        <v>0</v>
      </c>
      <c r="AZ31" s="471">
        <f t="shared" si="19"/>
        <v>0</v>
      </c>
    </row>
    <row r="32" spans="1:52" ht="15" customHeight="1" thickBot="1" x14ac:dyDescent="0.3">
      <c r="A32" s="309"/>
      <c r="B32" s="101"/>
      <c r="C32" s="310"/>
      <c r="D32" s="80"/>
      <c r="E32" s="311"/>
      <c r="F32" s="312" t="str">
        <f t="shared" si="1"/>
        <v/>
      </c>
      <c r="G32" s="75"/>
      <c r="H32" s="243"/>
      <c r="I32" s="250"/>
      <c r="J32" s="296"/>
      <c r="K32" s="317" t="str">
        <f t="shared" si="20"/>
        <v/>
      </c>
      <c r="L32" s="276"/>
      <c r="M32" s="277"/>
      <c r="N32" s="277"/>
      <c r="O32" s="278"/>
      <c r="P32" s="250"/>
      <c r="Q32" s="67"/>
      <c r="R32" s="250"/>
      <c r="S32" s="67"/>
      <c r="T32" s="250"/>
      <c r="U32" s="237"/>
      <c r="W32" s="462">
        <f t="shared" si="3"/>
        <v>0</v>
      </c>
      <c r="X32" s="465">
        <f>IF(ISBLANK(B32),0,VLOOKUP(B32,'Wage Grid'!$B$14:$D$80,2+W32,FALSE))</f>
        <v>0</v>
      </c>
      <c r="Y32" s="212">
        <f t="shared" si="4"/>
        <v>0</v>
      </c>
      <c r="Z32" s="451">
        <f>IF(Y32=0,0,VLOOKUP(Y32,'Wage Grid'!$F$14:$G$51,2,FALSE))</f>
        <v>0</v>
      </c>
      <c r="AA32" s="216">
        <f>IF(ISBLANK(D32),0,VLOOKUP(D32,'Wage Grid'!$B$14:$D$80,2,FALSE))</f>
        <v>0</v>
      </c>
      <c r="AB32" s="212">
        <f t="shared" si="5"/>
        <v>0</v>
      </c>
      <c r="AC32" s="460">
        <f>IF(AB32=0,0,VLOOKUP(AB32,'Wage Grid'!$F$14:$G$51,2,FALSE))</f>
        <v>0</v>
      </c>
      <c r="AD32" s="462">
        <f t="shared" si="12"/>
        <v>0</v>
      </c>
      <c r="AE32" s="51"/>
      <c r="AF32" s="449">
        <f>IF(AD32=0,0,VLOOKUP(AD32,'Wage Grid'!$F$14:$J$51,2,FALSE))</f>
        <v>0</v>
      </c>
      <c r="AG32" s="450">
        <f>IF(AD32=0,0,VLOOKUP(AD32,'Wage Grid'!$F$14:$J$51,3,FALSE))</f>
        <v>0</v>
      </c>
      <c r="AH32" s="450">
        <f>IF(AD32=0,0,VLOOKUP(AD32,'Wage Grid'!$F$14:$J$51,4,FALSE))</f>
        <v>0</v>
      </c>
      <c r="AI32" s="451">
        <f>IF(AD32=0,0,VLOOKUP(AD32,'Wage Grid'!$F$14:$J$51,5,FALSE))</f>
        <v>0</v>
      </c>
      <c r="AJ32" s="51"/>
      <c r="AK32" s="452">
        <f t="shared" si="6"/>
        <v>0</v>
      </c>
      <c r="AL32" s="453">
        <f t="shared" si="13"/>
        <v>0</v>
      </c>
      <c r="AM32" s="458">
        <f t="shared" si="7"/>
        <v>0</v>
      </c>
      <c r="AN32" s="448">
        <f t="shared" si="8"/>
        <v>0</v>
      </c>
      <c r="AO32" s="448">
        <f t="shared" si="9"/>
        <v>0</v>
      </c>
      <c r="AP32" s="448">
        <f t="shared" si="10"/>
        <v>0</v>
      </c>
      <c r="AQ32" s="453">
        <f t="shared" si="11"/>
        <v>0</v>
      </c>
      <c r="AY32" s="470">
        <f t="shared" si="18"/>
        <v>0</v>
      </c>
      <c r="AZ32" s="471">
        <f t="shared" si="19"/>
        <v>0</v>
      </c>
    </row>
    <row r="33" spans="1:52" ht="15" customHeight="1" thickBot="1" x14ac:dyDescent="0.3">
      <c r="A33" s="309"/>
      <c r="B33" s="101"/>
      <c r="C33" s="310"/>
      <c r="D33" s="80"/>
      <c r="E33" s="311"/>
      <c r="F33" s="312" t="str">
        <f t="shared" si="1"/>
        <v/>
      </c>
      <c r="G33" s="75"/>
      <c r="H33" s="243"/>
      <c r="I33" s="250"/>
      <c r="J33" s="296"/>
      <c r="K33" s="317" t="str">
        <f t="shared" si="20"/>
        <v/>
      </c>
      <c r="L33" s="276"/>
      <c r="M33" s="277"/>
      <c r="N33" s="277"/>
      <c r="O33" s="278"/>
      <c r="P33" s="250"/>
      <c r="Q33" s="67"/>
      <c r="R33" s="250"/>
      <c r="S33" s="67"/>
      <c r="T33" s="250"/>
      <c r="U33" s="237"/>
      <c r="W33" s="462">
        <f t="shared" si="3"/>
        <v>0</v>
      </c>
      <c r="X33" s="465">
        <f>IF(ISBLANK(B33),0,VLOOKUP(B33,'Wage Grid'!$B$14:$D$80,2+W33,FALSE))</f>
        <v>0</v>
      </c>
      <c r="Y33" s="212">
        <f t="shared" si="4"/>
        <v>0</v>
      </c>
      <c r="Z33" s="451">
        <f>IF(Y33=0,0,VLOOKUP(Y33,'Wage Grid'!$F$14:$G$51,2,FALSE))</f>
        <v>0</v>
      </c>
      <c r="AA33" s="216">
        <f>IF(ISBLANK(D33),0,VLOOKUP(D33,'Wage Grid'!$B$14:$D$80,2,FALSE))</f>
        <v>0</v>
      </c>
      <c r="AB33" s="212">
        <f t="shared" si="5"/>
        <v>0</v>
      </c>
      <c r="AC33" s="460">
        <f>IF(AB33=0,0,VLOOKUP(AB33,'Wage Grid'!$F$14:$G$51,2,FALSE))</f>
        <v>0</v>
      </c>
      <c r="AD33" s="462">
        <f t="shared" si="12"/>
        <v>0</v>
      </c>
      <c r="AE33" s="51"/>
      <c r="AF33" s="449">
        <f>IF(AD33=0,0,VLOOKUP(AD33,'Wage Grid'!$F$14:$J$51,2,FALSE))</f>
        <v>0</v>
      </c>
      <c r="AG33" s="450">
        <f>IF(AD33=0,0,VLOOKUP(AD33,'Wage Grid'!$F$14:$J$51,3,FALSE))</f>
        <v>0</v>
      </c>
      <c r="AH33" s="450">
        <f>IF(AD33=0,0,VLOOKUP(AD33,'Wage Grid'!$F$14:$J$51,4,FALSE))</f>
        <v>0</v>
      </c>
      <c r="AI33" s="451">
        <f>IF(AD33=0,0,VLOOKUP(AD33,'Wage Grid'!$F$14:$J$51,5,FALSE))</f>
        <v>0</v>
      </c>
      <c r="AJ33" s="51"/>
      <c r="AK33" s="452">
        <f t="shared" si="6"/>
        <v>0</v>
      </c>
      <c r="AL33" s="453">
        <f t="shared" si="13"/>
        <v>0</v>
      </c>
      <c r="AM33" s="458">
        <f t="shared" si="7"/>
        <v>0</v>
      </c>
      <c r="AN33" s="448">
        <f t="shared" si="8"/>
        <v>0</v>
      </c>
      <c r="AO33" s="448">
        <f t="shared" si="9"/>
        <v>0</v>
      </c>
      <c r="AP33" s="448">
        <f t="shared" si="10"/>
        <v>0</v>
      </c>
      <c r="AQ33" s="453">
        <f t="shared" si="11"/>
        <v>0</v>
      </c>
      <c r="AY33" s="470">
        <f t="shared" si="18"/>
        <v>0</v>
      </c>
      <c r="AZ33" s="471">
        <f t="shared" si="19"/>
        <v>0</v>
      </c>
    </row>
    <row r="34" spans="1:52" ht="15" customHeight="1" thickBot="1" x14ac:dyDescent="0.3">
      <c r="A34" s="309"/>
      <c r="B34" s="101"/>
      <c r="C34" s="310"/>
      <c r="D34" s="80"/>
      <c r="E34" s="311"/>
      <c r="F34" s="312" t="str">
        <f t="shared" si="1"/>
        <v/>
      </c>
      <c r="G34" s="75"/>
      <c r="H34" s="243"/>
      <c r="I34" s="250"/>
      <c r="J34" s="296"/>
      <c r="K34" s="317" t="str">
        <f t="shared" si="20"/>
        <v/>
      </c>
      <c r="L34" s="276"/>
      <c r="M34" s="277"/>
      <c r="N34" s="277"/>
      <c r="O34" s="278"/>
      <c r="P34" s="250"/>
      <c r="Q34" s="67"/>
      <c r="R34" s="250"/>
      <c r="S34" s="67"/>
      <c r="T34" s="250"/>
      <c r="U34" s="237"/>
      <c r="W34" s="462">
        <f t="shared" si="3"/>
        <v>0</v>
      </c>
      <c r="X34" s="465">
        <f>IF(ISBLANK(B34),0,VLOOKUP(B34,'Wage Grid'!$B$14:$D$80,2+W34,FALSE))</f>
        <v>0</v>
      </c>
      <c r="Y34" s="212">
        <f t="shared" si="4"/>
        <v>0</v>
      </c>
      <c r="Z34" s="451">
        <f>IF(Y34=0,0,VLOOKUP(Y34,'Wage Grid'!$F$14:$G$51,2,FALSE))</f>
        <v>0</v>
      </c>
      <c r="AA34" s="216">
        <f>IF(ISBLANK(D34),0,VLOOKUP(D34,'Wage Grid'!$B$14:$D$80,2,FALSE))</f>
        <v>0</v>
      </c>
      <c r="AB34" s="212">
        <f t="shared" si="5"/>
        <v>0</v>
      </c>
      <c r="AC34" s="460">
        <f>IF(AB34=0,0,VLOOKUP(AB34,'Wage Grid'!$F$14:$G$51,2,FALSE))</f>
        <v>0</v>
      </c>
      <c r="AD34" s="462">
        <f t="shared" si="12"/>
        <v>0</v>
      </c>
      <c r="AE34" s="51"/>
      <c r="AF34" s="449">
        <f>IF(AD34=0,0,VLOOKUP(AD34,'Wage Grid'!$F$14:$J$51,2,FALSE))</f>
        <v>0</v>
      </c>
      <c r="AG34" s="450">
        <f>IF(AD34=0,0,VLOOKUP(AD34,'Wage Grid'!$F$14:$J$51,3,FALSE))</f>
        <v>0</v>
      </c>
      <c r="AH34" s="450">
        <f>IF(AD34=0,0,VLOOKUP(AD34,'Wage Grid'!$F$14:$J$51,4,FALSE))</f>
        <v>0</v>
      </c>
      <c r="AI34" s="451">
        <f>IF(AD34=0,0,VLOOKUP(AD34,'Wage Grid'!$F$14:$J$51,5,FALSE))</f>
        <v>0</v>
      </c>
      <c r="AJ34" s="51"/>
      <c r="AK34" s="452">
        <f t="shared" si="6"/>
        <v>0</v>
      </c>
      <c r="AL34" s="453">
        <f t="shared" si="13"/>
        <v>0</v>
      </c>
      <c r="AM34" s="458">
        <f t="shared" si="7"/>
        <v>0</v>
      </c>
      <c r="AN34" s="448">
        <f t="shared" si="8"/>
        <v>0</v>
      </c>
      <c r="AO34" s="448">
        <f t="shared" si="9"/>
        <v>0</v>
      </c>
      <c r="AP34" s="448">
        <f t="shared" si="10"/>
        <v>0</v>
      </c>
      <c r="AQ34" s="453">
        <f t="shared" si="11"/>
        <v>0</v>
      </c>
      <c r="AY34" s="470">
        <f t="shared" si="18"/>
        <v>0</v>
      </c>
      <c r="AZ34" s="471">
        <f t="shared" si="19"/>
        <v>0</v>
      </c>
    </row>
    <row r="35" spans="1:52" ht="15" customHeight="1" thickBot="1" x14ac:dyDescent="0.3">
      <c r="A35" s="309"/>
      <c r="B35" s="101"/>
      <c r="C35" s="310"/>
      <c r="D35" s="80"/>
      <c r="E35" s="311"/>
      <c r="F35" s="312" t="str">
        <f t="shared" si="1"/>
        <v/>
      </c>
      <c r="G35" s="75"/>
      <c r="H35" s="243"/>
      <c r="I35" s="250"/>
      <c r="J35" s="296"/>
      <c r="K35" s="317" t="str">
        <f t="shared" si="20"/>
        <v/>
      </c>
      <c r="L35" s="276"/>
      <c r="M35" s="277"/>
      <c r="N35" s="277"/>
      <c r="O35" s="278"/>
      <c r="P35" s="250"/>
      <c r="Q35" s="67"/>
      <c r="R35" s="250"/>
      <c r="S35" s="67"/>
      <c r="T35" s="250"/>
      <c r="U35" s="237"/>
      <c r="W35" s="462">
        <f t="shared" si="3"/>
        <v>0</v>
      </c>
      <c r="X35" s="465">
        <f>IF(ISBLANK(B35),0,VLOOKUP(B35,'Wage Grid'!$B$14:$D$80,2+W35,FALSE))</f>
        <v>0</v>
      </c>
      <c r="Y35" s="212">
        <f t="shared" si="4"/>
        <v>0</v>
      </c>
      <c r="Z35" s="451">
        <f>IF(Y35=0,0,VLOOKUP(Y35,'Wage Grid'!$F$14:$G$51,2,FALSE))</f>
        <v>0</v>
      </c>
      <c r="AA35" s="216">
        <f>IF(ISBLANK(D35),0,VLOOKUP(D35,'Wage Grid'!$B$14:$D$80,2,FALSE))</f>
        <v>0</v>
      </c>
      <c r="AB35" s="212">
        <f t="shared" si="5"/>
        <v>0</v>
      </c>
      <c r="AC35" s="460">
        <f>IF(AB35=0,0,VLOOKUP(AB35,'Wage Grid'!$F$14:$G$51,2,FALSE))</f>
        <v>0</v>
      </c>
      <c r="AD35" s="462">
        <f t="shared" si="12"/>
        <v>0</v>
      </c>
      <c r="AE35" s="51"/>
      <c r="AF35" s="449">
        <f>IF(AD35=0,0,VLOOKUP(AD35,'Wage Grid'!$F$14:$J$51,2,FALSE))</f>
        <v>0</v>
      </c>
      <c r="AG35" s="450">
        <f>IF(AD35=0,0,VLOOKUP(AD35,'Wage Grid'!$F$14:$J$51,3,FALSE))</f>
        <v>0</v>
      </c>
      <c r="AH35" s="450">
        <f>IF(AD35=0,0,VLOOKUP(AD35,'Wage Grid'!$F$14:$J$51,4,FALSE))</f>
        <v>0</v>
      </c>
      <c r="AI35" s="451">
        <f>IF(AD35=0,0,VLOOKUP(AD35,'Wage Grid'!$F$14:$J$51,5,FALSE))</f>
        <v>0</v>
      </c>
      <c r="AJ35" s="51"/>
      <c r="AK35" s="452">
        <f t="shared" si="6"/>
        <v>0</v>
      </c>
      <c r="AL35" s="453">
        <f t="shared" si="13"/>
        <v>0</v>
      </c>
      <c r="AM35" s="458">
        <f t="shared" si="7"/>
        <v>0</v>
      </c>
      <c r="AN35" s="448">
        <f t="shared" si="8"/>
        <v>0</v>
      </c>
      <c r="AO35" s="448">
        <f t="shared" si="9"/>
        <v>0</v>
      </c>
      <c r="AP35" s="448">
        <f t="shared" si="10"/>
        <v>0</v>
      </c>
      <c r="AQ35" s="453">
        <f t="shared" si="11"/>
        <v>0</v>
      </c>
      <c r="AY35" s="470">
        <f t="shared" si="18"/>
        <v>0</v>
      </c>
      <c r="AZ35" s="471">
        <f t="shared" si="19"/>
        <v>0</v>
      </c>
    </row>
    <row r="36" spans="1:52" ht="15" customHeight="1" thickBot="1" x14ac:dyDescent="0.3">
      <c r="A36" s="309"/>
      <c r="B36" s="101"/>
      <c r="C36" s="310"/>
      <c r="D36" s="80"/>
      <c r="E36" s="311"/>
      <c r="F36" s="312" t="str">
        <f t="shared" si="1"/>
        <v/>
      </c>
      <c r="G36" s="75"/>
      <c r="H36" s="243"/>
      <c r="I36" s="250"/>
      <c r="J36" s="296"/>
      <c r="K36" s="317" t="str">
        <f t="shared" si="20"/>
        <v/>
      </c>
      <c r="L36" s="276"/>
      <c r="M36" s="277"/>
      <c r="N36" s="277"/>
      <c r="O36" s="278"/>
      <c r="P36" s="250"/>
      <c r="Q36" s="67"/>
      <c r="R36" s="250"/>
      <c r="S36" s="67"/>
      <c r="T36" s="250"/>
      <c r="U36" s="237"/>
      <c r="W36" s="462">
        <f t="shared" si="3"/>
        <v>0</v>
      </c>
      <c r="X36" s="465">
        <f>IF(ISBLANK(B36),0,VLOOKUP(B36,'Wage Grid'!$B$14:$D$80,2+W36,FALSE))</f>
        <v>0</v>
      </c>
      <c r="Y36" s="212">
        <f t="shared" si="4"/>
        <v>0</v>
      </c>
      <c r="Z36" s="451">
        <f>IF(Y36=0,0,VLOOKUP(Y36,'Wage Grid'!$F$14:$G$51,2,FALSE))</f>
        <v>0</v>
      </c>
      <c r="AA36" s="216">
        <f>IF(ISBLANK(D36),0,VLOOKUP(D36,'Wage Grid'!$B$14:$D$80,2,FALSE))</f>
        <v>0</v>
      </c>
      <c r="AB36" s="212">
        <f t="shared" si="5"/>
        <v>0</v>
      </c>
      <c r="AC36" s="460">
        <f>IF(AB36=0,0,VLOOKUP(AB36,'Wage Grid'!$F$14:$G$51,2,FALSE))</f>
        <v>0</v>
      </c>
      <c r="AD36" s="462">
        <f t="shared" si="12"/>
        <v>0</v>
      </c>
      <c r="AE36" s="51"/>
      <c r="AF36" s="449">
        <f>IF(AD36=0,0,VLOOKUP(AD36,'Wage Grid'!$F$14:$J$51,2,FALSE))</f>
        <v>0</v>
      </c>
      <c r="AG36" s="450">
        <f>IF(AD36=0,0,VLOOKUP(AD36,'Wage Grid'!$F$14:$J$51,3,FALSE))</f>
        <v>0</v>
      </c>
      <c r="AH36" s="450">
        <f>IF(AD36=0,0,VLOOKUP(AD36,'Wage Grid'!$F$14:$J$51,4,FALSE))</f>
        <v>0</v>
      </c>
      <c r="AI36" s="451">
        <f>IF(AD36=0,0,VLOOKUP(AD36,'Wage Grid'!$F$14:$J$51,5,FALSE))</f>
        <v>0</v>
      </c>
      <c r="AJ36" s="51"/>
      <c r="AK36" s="452">
        <f t="shared" si="6"/>
        <v>0</v>
      </c>
      <c r="AL36" s="453">
        <f t="shared" si="13"/>
        <v>0</v>
      </c>
      <c r="AM36" s="458">
        <f t="shared" si="7"/>
        <v>0</v>
      </c>
      <c r="AN36" s="448">
        <f t="shared" si="8"/>
        <v>0</v>
      </c>
      <c r="AO36" s="448">
        <f t="shared" si="9"/>
        <v>0</v>
      </c>
      <c r="AP36" s="448">
        <f t="shared" si="10"/>
        <v>0</v>
      </c>
      <c r="AQ36" s="453">
        <f t="shared" si="11"/>
        <v>0</v>
      </c>
      <c r="AY36" s="470">
        <f t="shared" si="18"/>
        <v>0</v>
      </c>
      <c r="AZ36" s="471">
        <f t="shared" si="19"/>
        <v>0</v>
      </c>
    </row>
    <row r="37" spans="1:52" ht="15" customHeight="1" thickBot="1" x14ac:dyDescent="0.3">
      <c r="A37" s="309"/>
      <c r="B37" s="101"/>
      <c r="C37" s="310"/>
      <c r="D37" s="80"/>
      <c r="E37" s="311"/>
      <c r="F37" s="312" t="str">
        <f t="shared" si="1"/>
        <v/>
      </c>
      <c r="G37" s="75"/>
      <c r="H37" s="243"/>
      <c r="I37" s="250"/>
      <c r="J37" s="296"/>
      <c r="K37" s="317" t="str">
        <f t="shared" si="20"/>
        <v/>
      </c>
      <c r="L37" s="276"/>
      <c r="M37" s="277"/>
      <c r="N37" s="277"/>
      <c r="O37" s="278"/>
      <c r="P37" s="250"/>
      <c r="Q37" s="67"/>
      <c r="R37" s="250"/>
      <c r="S37" s="67"/>
      <c r="T37" s="250"/>
      <c r="U37" s="237"/>
      <c r="W37" s="462">
        <f t="shared" si="3"/>
        <v>0</v>
      </c>
      <c r="X37" s="465">
        <f>IF(ISBLANK(B37),0,VLOOKUP(B37,'Wage Grid'!$B$14:$D$80,2+W37,FALSE))</f>
        <v>0</v>
      </c>
      <c r="Y37" s="212">
        <f t="shared" si="4"/>
        <v>0</v>
      </c>
      <c r="Z37" s="451">
        <f>IF(Y37=0,0,VLOOKUP(Y37,'Wage Grid'!$F$14:$G$51,2,FALSE))</f>
        <v>0</v>
      </c>
      <c r="AA37" s="216">
        <f>IF(ISBLANK(D37),0,VLOOKUP(D37,'Wage Grid'!$B$14:$D$80,2,FALSE))</f>
        <v>0</v>
      </c>
      <c r="AB37" s="212">
        <f t="shared" si="5"/>
        <v>0</v>
      </c>
      <c r="AC37" s="460">
        <f>IF(AB37=0,0,VLOOKUP(AB37,'Wage Grid'!$F$14:$G$51,2,FALSE))</f>
        <v>0</v>
      </c>
      <c r="AD37" s="462">
        <f t="shared" si="12"/>
        <v>0</v>
      </c>
      <c r="AE37" s="51"/>
      <c r="AF37" s="449">
        <f>IF(AD37=0,0,VLOOKUP(AD37,'Wage Grid'!$F$14:$J$51,2,FALSE))</f>
        <v>0</v>
      </c>
      <c r="AG37" s="450">
        <f>IF(AD37=0,0,VLOOKUP(AD37,'Wage Grid'!$F$14:$J$51,3,FALSE))</f>
        <v>0</v>
      </c>
      <c r="AH37" s="450">
        <f>IF(AD37=0,0,VLOOKUP(AD37,'Wage Grid'!$F$14:$J$51,4,FALSE))</f>
        <v>0</v>
      </c>
      <c r="AI37" s="451">
        <f>IF(AD37=0,0,VLOOKUP(AD37,'Wage Grid'!$F$14:$J$51,5,FALSE))</f>
        <v>0</v>
      </c>
      <c r="AJ37" s="51"/>
      <c r="AK37" s="452">
        <f t="shared" si="6"/>
        <v>0</v>
      </c>
      <c r="AL37" s="453">
        <f t="shared" si="13"/>
        <v>0</v>
      </c>
      <c r="AM37" s="458">
        <f t="shared" si="7"/>
        <v>0</v>
      </c>
      <c r="AN37" s="448">
        <f t="shared" si="8"/>
        <v>0</v>
      </c>
      <c r="AO37" s="448">
        <f t="shared" si="9"/>
        <v>0</v>
      </c>
      <c r="AP37" s="448">
        <f t="shared" si="10"/>
        <v>0</v>
      </c>
      <c r="AQ37" s="453">
        <f t="shared" si="11"/>
        <v>0</v>
      </c>
      <c r="AY37" s="470">
        <f t="shared" si="18"/>
        <v>0</v>
      </c>
      <c r="AZ37" s="471">
        <f t="shared" si="19"/>
        <v>0</v>
      </c>
    </row>
    <row r="38" spans="1:52" ht="15" customHeight="1" thickBot="1" x14ac:dyDescent="0.3">
      <c r="A38" s="309"/>
      <c r="B38" s="101"/>
      <c r="C38" s="310"/>
      <c r="D38" s="80"/>
      <c r="E38" s="311"/>
      <c r="F38" s="312" t="str">
        <f t="shared" si="1"/>
        <v/>
      </c>
      <c r="G38" s="75"/>
      <c r="H38" s="243"/>
      <c r="I38" s="250"/>
      <c r="J38" s="296"/>
      <c r="K38" s="317" t="str">
        <f t="shared" si="20"/>
        <v/>
      </c>
      <c r="L38" s="276"/>
      <c r="M38" s="277"/>
      <c r="N38" s="277"/>
      <c r="O38" s="278"/>
      <c r="P38" s="250"/>
      <c r="Q38" s="67"/>
      <c r="R38" s="250"/>
      <c r="S38" s="67"/>
      <c r="T38" s="250"/>
      <c r="U38" s="237"/>
      <c r="W38" s="462">
        <f t="shared" si="3"/>
        <v>0</v>
      </c>
      <c r="X38" s="465">
        <f>IF(ISBLANK(B38),0,VLOOKUP(B38,'Wage Grid'!$B$14:$D$80,2+W38,FALSE))</f>
        <v>0</v>
      </c>
      <c r="Y38" s="212">
        <f t="shared" si="4"/>
        <v>0</v>
      </c>
      <c r="Z38" s="451">
        <f>IF(Y38=0,0,VLOOKUP(Y38,'Wage Grid'!$F$14:$G$51,2,FALSE))</f>
        <v>0</v>
      </c>
      <c r="AA38" s="216">
        <f>IF(ISBLANK(D38),0,VLOOKUP(D38,'Wage Grid'!$B$14:$D$80,2,FALSE))</f>
        <v>0</v>
      </c>
      <c r="AB38" s="212">
        <f t="shared" si="5"/>
        <v>0</v>
      </c>
      <c r="AC38" s="460">
        <f>IF(AB38=0,0,VLOOKUP(AB38,'Wage Grid'!$F$14:$G$51,2,FALSE))</f>
        <v>0</v>
      </c>
      <c r="AD38" s="462">
        <f t="shared" si="12"/>
        <v>0</v>
      </c>
      <c r="AE38" s="51"/>
      <c r="AF38" s="449">
        <f>IF(AD38=0,0,VLOOKUP(AD38,'Wage Grid'!$F$14:$J$51,2,FALSE))</f>
        <v>0</v>
      </c>
      <c r="AG38" s="450">
        <f>IF(AD38=0,0,VLOOKUP(AD38,'Wage Grid'!$F$14:$J$51,3,FALSE))</f>
        <v>0</v>
      </c>
      <c r="AH38" s="450">
        <f>IF(AD38=0,0,VLOOKUP(AD38,'Wage Grid'!$F$14:$J$51,4,FALSE))</f>
        <v>0</v>
      </c>
      <c r="AI38" s="451">
        <f>IF(AD38=0,0,VLOOKUP(AD38,'Wage Grid'!$F$14:$J$51,5,FALSE))</f>
        <v>0</v>
      </c>
      <c r="AJ38" s="51"/>
      <c r="AK38" s="452">
        <f t="shared" si="6"/>
        <v>0</v>
      </c>
      <c r="AL38" s="453">
        <f t="shared" si="13"/>
        <v>0</v>
      </c>
      <c r="AM38" s="458">
        <f t="shared" si="7"/>
        <v>0</v>
      </c>
      <c r="AN38" s="448">
        <f t="shared" si="8"/>
        <v>0</v>
      </c>
      <c r="AO38" s="448">
        <f t="shared" si="9"/>
        <v>0</v>
      </c>
      <c r="AP38" s="448">
        <f t="shared" si="10"/>
        <v>0</v>
      </c>
      <c r="AQ38" s="453">
        <f t="shared" si="11"/>
        <v>0</v>
      </c>
      <c r="AY38" s="470">
        <f t="shared" si="18"/>
        <v>0</v>
      </c>
      <c r="AZ38" s="471">
        <f t="shared" si="19"/>
        <v>0</v>
      </c>
    </row>
    <row r="39" spans="1:52" ht="15" customHeight="1" thickBot="1" x14ac:dyDescent="0.3">
      <c r="A39" s="309"/>
      <c r="B39" s="101"/>
      <c r="C39" s="310"/>
      <c r="D39" s="80"/>
      <c r="E39" s="311"/>
      <c r="F39" s="312" t="str">
        <f t="shared" si="1"/>
        <v/>
      </c>
      <c r="G39" s="75"/>
      <c r="H39" s="243"/>
      <c r="I39" s="250"/>
      <c r="J39" s="296"/>
      <c r="K39" s="317" t="str">
        <f t="shared" si="20"/>
        <v/>
      </c>
      <c r="L39" s="276"/>
      <c r="M39" s="277"/>
      <c r="N39" s="277"/>
      <c r="O39" s="278"/>
      <c r="P39" s="250"/>
      <c r="Q39" s="67"/>
      <c r="R39" s="250"/>
      <c r="S39" s="67"/>
      <c r="T39" s="250"/>
      <c r="U39" s="237"/>
      <c r="W39" s="462">
        <f t="shared" si="3"/>
        <v>0</v>
      </c>
      <c r="X39" s="465">
        <f>IF(ISBLANK(B39),0,VLOOKUP(B39,'Wage Grid'!$B$14:$D$80,2+W39,FALSE))</f>
        <v>0</v>
      </c>
      <c r="Y39" s="212">
        <f t="shared" si="4"/>
        <v>0</v>
      </c>
      <c r="Z39" s="451">
        <f>IF(Y39=0,0,VLOOKUP(Y39,'Wage Grid'!$F$14:$G$51,2,FALSE))</f>
        <v>0</v>
      </c>
      <c r="AA39" s="216">
        <f>IF(ISBLANK(D39),0,VLOOKUP(D39,'Wage Grid'!$B$14:$D$80,2,FALSE))</f>
        <v>0</v>
      </c>
      <c r="AB39" s="212">
        <f t="shared" si="5"/>
        <v>0</v>
      </c>
      <c r="AC39" s="460">
        <f>IF(AB39=0,0,VLOOKUP(AB39,'Wage Grid'!$F$14:$G$51,2,FALSE))</f>
        <v>0</v>
      </c>
      <c r="AD39" s="462">
        <f t="shared" si="12"/>
        <v>0</v>
      </c>
      <c r="AE39" s="51"/>
      <c r="AF39" s="449">
        <f>IF(AD39=0,0,VLOOKUP(AD39,'Wage Grid'!$F$14:$J$51,2,FALSE))</f>
        <v>0</v>
      </c>
      <c r="AG39" s="450">
        <f>IF(AD39=0,0,VLOOKUP(AD39,'Wage Grid'!$F$14:$J$51,3,FALSE))</f>
        <v>0</v>
      </c>
      <c r="AH39" s="450">
        <f>IF(AD39=0,0,VLOOKUP(AD39,'Wage Grid'!$F$14:$J$51,4,FALSE))</f>
        <v>0</v>
      </c>
      <c r="AI39" s="451">
        <f>IF(AD39=0,0,VLOOKUP(AD39,'Wage Grid'!$F$14:$J$51,5,FALSE))</f>
        <v>0</v>
      </c>
      <c r="AJ39" s="51"/>
      <c r="AK39" s="452">
        <f t="shared" si="6"/>
        <v>0</v>
      </c>
      <c r="AL39" s="453">
        <f t="shared" si="13"/>
        <v>0</v>
      </c>
      <c r="AM39" s="458">
        <f t="shared" si="7"/>
        <v>0</v>
      </c>
      <c r="AN39" s="448">
        <f t="shared" si="8"/>
        <v>0</v>
      </c>
      <c r="AO39" s="448">
        <f t="shared" si="9"/>
        <v>0</v>
      </c>
      <c r="AP39" s="448">
        <f t="shared" si="10"/>
        <v>0</v>
      </c>
      <c r="AQ39" s="453">
        <f t="shared" si="11"/>
        <v>0</v>
      </c>
      <c r="AY39" s="470">
        <f t="shared" si="18"/>
        <v>0</v>
      </c>
      <c r="AZ39" s="471">
        <f t="shared" si="19"/>
        <v>0</v>
      </c>
    </row>
    <row r="40" spans="1:52" ht="15" customHeight="1" thickBot="1" x14ac:dyDescent="0.3">
      <c r="A40" s="309"/>
      <c r="B40" s="101"/>
      <c r="C40" s="310"/>
      <c r="D40" s="80"/>
      <c r="E40" s="311"/>
      <c r="F40" s="312" t="str">
        <f t="shared" si="1"/>
        <v/>
      </c>
      <c r="G40" s="75"/>
      <c r="H40" s="243"/>
      <c r="I40" s="250"/>
      <c r="J40" s="296"/>
      <c r="K40" s="317" t="str">
        <f t="shared" si="20"/>
        <v/>
      </c>
      <c r="L40" s="276"/>
      <c r="M40" s="277"/>
      <c r="N40" s="277"/>
      <c r="O40" s="278"/>
      <c r="P40" s="250"/>
      <c r="Q40" s="67"/>
      <c r="R40" s="250"/>
      <c r="S40" s="67"/>
      <c r="T40" s="250"/>
      <c r="U40" s="237"/>
      <c r="W40" s="462">
        <f t="shared" si="3"/>
        <v>0</v>
      </c>
      <c r="X40" s="465">
        <f>IF(ISBLANK(B40),0,VLOOKUP(B40,'Wage Grid'!$B$14:$D$80,2+W40,FALSE))</f>
        <v>0</v>
      </c>
      <c r="Y40" s="212">
        <f t="shared" si="4"/>
        <v>0</v>
      </c>
      <c r="Z40" s="451">
        <f>IF(Y40=0,0,VLOOKUP(Y40,'Wage Grid'!$F$14:$G$51,2,FALSE))</f>
        <v>0</v>
      </c>
      <c r="AA40" s="216">
        <f>IF(ISBLANK(D40),0,VLOOKUP(D40,'Wage Grid'!$B$14:$D$80,2,FALSE))</f>
        <v>0</v>
      </c>
      <c r="AB40" s="212">
        <f t="shared" si="5"/>
        <v>0</v>
      </c>
      <c r="AC40" s="460">
        <f>IF(AB40=0,0,VLOOKUP(AB40,'Wage Grid'!$F$14:$G$51,2,FALSE))</f>
        <v>0</v>
      </c>
      <c r="AD40" s="462">
        <f t="shared" si="12"/>
        <v>0</v>
      </c>
      <c r="AE40" s="51"/>
      <c r="AF40" s="449">
        <f>IF(AD40=0,0,VLOOKUP(AD40,'Wage Grid'!$F$14:$J$51,2,FALSE))</f>
        <v>0</v>
      </c>
      <c r="AG40" s="450">
        <f>IF(AD40=0,0,VLOOKUP(AD40,'Wage Grid'!$F$14:$J$51,3,FALSE))</f>
        <v>0</v>
      </c>
      <c r="AH40" s="450">
        <f>IF(AD40=0,0,VLOOKUP(AD40,'Wage Grid'!$F$14:$J$51,4,FALSE))</f>
        <v>0</v>
      </c>
      <c r="AI40" s="451">
        <f>IF(AD40=0,0,VLOOKUP(AD40,'Wage Grid'!$F$14:$J$51,5,FALSE))</f>
        <v>0</v>
      </c>
      <c r="AJ40" s="51"/>
      <c r="AK40" s="452">
        <f t="shared" si="6"/>
        <v>0</v>
      </c>
      <c r="AL40" s="453">
        <f t="shared" si="13"/>
        <v>0</v>
      </c>
      <c r="AM40" s="458">
        <f t="shared" si="7"/>
        <v>0</v>
      </c>
      <c r="AN40" s="448">
        <f t="shared" si="8"/>
        <v>0</v>
      </c>
      <c r="AO40" s="448">
        <f t="shared" si="9"/>
        <v>0</v>
      </c>
      <c r="AP40" s="448">
        <f t="shared" si="10"/>
        <v>0</v>
      </c>
      <c r="AQ40" s="453">
        <f t="shared" si="11"/>
        <v>0</v>
      </c>
      <c r="AY40" s="470">
        <f t="shared" si="18"/>
        <v>0</v>
      </c>
      <c r="AZ40" s="471">
        <f t="shared" si="19"/>
        <v>0</v>
      </c>
    </row>
    <row r="41" spans="1:52" ht="15" customHeight="1" thickBot="1" x14ac:dyDescent="0.3">
      <c r="A41" s="309"/>
      <c r="B41" s="101"/>
      <c r="C41" s="310"/>
      <c r="D41" s="80"/>
      <c r="E41" s="311"/>
      <c r="F41" s="312" t="str">
        <f t="shared" si="1"/>
        <v/>
      </c>
      <c r="G41" s="75"/>
      <c r="H41" s="243"/>
      <c r="I41" s="250"/>
      <c r="J41" s="296"/>
      <c r="K41" s="317" t="str">
        <f t="shared" si="20"/>
        <v/>
      </c>
      <c r="L41" s="276"/>
      <c r="M41" s="277"/>
      <c r="N41" s="277"/>
      <c r="O41" s="278"/>
      <c r="P41" s="250"/>
      <c r="Q41" s="67"/>
      <c r="R41" s="250"/>
      <c r="S41" s="67"/>
      <c r="T41" s="250"/>
      <c r="U41" s="237"/>
      <c r="W41" s="462">
        <f t="shared" si="3"/>
        <v>0</v>
      </c>
      <c r="X41" s="465">
        <f>IF(ISBLANK(B41),0,VLOOKUP(B41,'Wage Grid'!$B$14:$D$80,2+W41,FALSE))</f>
        <v>0</v>
      </c>
      <c r="Y41" s="212">
        <f t="shared" si="4"/>
        <v>0</v>
      </c>
      <c r="Z41" s="451">
        <f>IF(Y41=0,0,VLOOKUP(Y41,'Wage Grid'!$F$14:$G$51,2,FALSE))</f>
        <v>0</v>
      </c>
      <c r="AA41" s="216">
        <f>IF(ISBLANK(D41),0,VLOOKUP(D41,'Wage Grid'!$B$14:$D$80,2,FALSE))</f>
        <v>0</v>
      </c>
      <c r="AB41" s="212">
        <f t="shared" si="5"/>
        <v>0</v>
      </c>
      <c r="AC41" s="460">
        <f>IF(AB41=0,0,VLOOKUP(AB41,'Wage Grid'!$F$14:$G$51,2,FALSE))</f>
        <v>0</v>
      </c>
      <c r="AD41" s="462">
        <f t="shared" si="12"/>
        <v>0</v>
      </c>
      <c r="AE41" s="51"/>
      <c r="AF41" s="449">
        <f>IF(AD41=0,0,VLOOKUP(AD41,'Wage Grid'!$F$14:$J$51,2,FALSE))</f>
        <v>0</v>
      </c>
      <c r="AG41" s="450">
        <f>IF(AD41=0,0,VLOOKUP(AD41,'Wage Grid'!$F$14:$J$51,3,FALSE))</f>
        <v>0</v>
      </c>
      <c r="AH41" s="450">
        <f>IF(AD41=0,0,VLOOKUP(AD41,'Wage Grid'!$F$14:$J$51,4,FALSE))</f>
        <v>0</v>
      </c>
      <c r="AI41" s="451">
        <f>IF(AD41=0,0,VLOOKUP(AD41,'Wage Grid'!$F$14:$J$51,5,FALSE))</f>
        <v>0</v>
      </c>
      <c r="AJ41" s="51"/>
      <c r="AK41" s="452">
        <f t="shared" si="6"/>
        <v>0</v>
      </c>
      <c r="AL41" s="453">
        <f t="shared" si="13"/>
        <v>0</v>
      </c>
      <c r="AM41" s="458">
        <f t="shared" si="7"/>
        <v>0</v>
      </c>
      <c r="AN41" s="448">
        <f t="shared" si="8"/>
        <v>0</v>
      </c>
      <c r="AO41" s="448">
        <f t="shared" si="9"/>
        <v>0</v>
      </c>
      <c r="AP41" s="448">
        <f t="shared" si="10"/>
        <v>0</v>
      </c>
      <c r="AQ41" s="453">
        <f t="shared" si="11"/>
        <v>0</v>
      </c>
      <c r="AY41" s="470">
        <f t="shared" si="18"/>
        <v>0</v>
      </c>
      <c r="AZ41" s="471">
        <f t="shared" si="19"/>
        <v>0</v>
      </c>
    </row>
    <row r="42" spans="1:52" ht="15" customHeight="1" thickBot="1" x14ac:dyDescent="0.3">
      <c r="A42" s="309"/>
      <c r="B42" s="101"/>
      <c r="C42" s="310"/>
      <c r="D42" s="80"/>
      <c r="E42" s="311"/>
      <c r="F42" s="312" t="str">
        <f t="shared" si="1"/>
        <v/>
      </c>
      <c r="G42" s="75"/>
      <c r="H42" s="243"/>
      <c r="I42" s="250"/>
      <c r="J42" s="296"/>
      <c r="K42" s="317" t="str">
        <f t="shared" si="20"/>
        <v/>
      </c>
      <c r="L42" s="276"/>
      <c r="M42" s="277"/>
      <c r="N42" s="277"/>
      <c r="O42" s="278"/>
      <c r="P42" s="250"/>
      <c r="Q42" s="67"/>
      <c r="R42" s="250"/>
      <c r="S42" s="67"/>
      <c r="T42" s="250"/>
      <c r="U42" s="237"/>
      <c r="W42" s="462">
        <f t="shared" si="3"/>
        <v>0</v>
      </c>
      <c r="X42" s="465">
        <f>IF(ISBLANK(B42),0,VLOOKUP(B42,'Wage Grid'!$B$14:$D$80,2+W42,FALSE))</f>
        <v>0</v>
      </c>
      <c r="Y42" s="212">
        <f t="shared" si="4"/>
        <v>0</v>
      </c>
      <c r="Z42" s="451">
        <f>IF(Y42=0,0,VLOOKUP(Y42,'Wage Grid'!$F$14:$G$51,2,FALSE))</f>
        <v>0</v>
      </c>
      <c r="AA42" s="216">
        <f>IF(ISBLANK(D42),0,VLOOKUP(D42,'Wage Grid'!$B$14:$D$80,2,FALSE))</f>
        <v>0</v>
      </c>
      <c r="AB42" s="212">
        <f t="shared" si="5"/>
        <v>0</v>
      </c>
      <c r="AC42" s="460">
        <f>IF(AB42=0,0,VLOOKUP(AB42,'Wage Grid'!$F$14:$G$51,2,FALSE))</f>
        <v>0</v>
      </c>
      <c r="AD42" s="462">
        <f t="shared" si="12"/>
        <v>0</v>
      </c>
      <c r="AE42" s="51"/>
      <c r="AF42" s="449">
        <f>IF(AD42=0,0,VLOOKUP(AD42,'Wage Grid'!$F$14:$J$51,2,FALSE))</f>
        <v>0</v>
      </c>
      <c r="AG42" s="450">
        <f>IF(AD42=0,0,VLOOKUP(AD42,'Wage Grid'!$F$14:$J$51,3,FALSE))</f>
        <v>0</v>
      </c>
      <c r="AH42" s="450">
        <f>IF(AD42=0,0,VLOOKUP(AD42,'Wage Grid'!$F$14:$J$51,4,FALSE))</f>
        <v>0</v>
      </c>
      <c r="AI42" s="451">
        <f>IF(AD42=0,0,VLOOKUP(AD42,'Wage Grid'!$F$14:$J$51,5,FALSE))</f>
        <v>0</v>
      </c>
      <c r="AJ42" s="51"/>
      <c r="AK42" s="452">
        <f t="shared" si="6"/>
        <v>0</v>
      </c>
      <c r="AL42" s="453">
        <f t="shared" si="13"/>
        <v>0</v>
      </c>
      <c r="AM42" s="458">
        <f t="shared" si="7"/>
        <v>0</v>
      </c>
      <c r="AN42" s="448">
        <f t="shared" si="8"/>
        <v>0</v>
      </c>
      <c r="AO42" s="448">
        <f t="shared" si="9"/>
        <v>0</v>
      </c>
      <c r="AP42" s="448">
        <f t="shared" si="10"/>
        <v>0</v>
      </c>
      <c r="AQ42" s="453">
        <f t="shared" si="11"/>
        <v>0</v>
      </c>
      <c r="AY42" s="470">
        <f t="shared" si="18"/>
        <v>0</v>
      </c>
      <c r="AZ42" s="471">
        <f t="shared" si="19"/>
        <v>0</v>
      </c>
    </row>
    <row r="43" spans="1:52" ht="15" customHeight="1" thickBot="1" x14ac:dyDescent="0.3">
      <c r="A43" s="309"/>
      <c r="B43" s="101"/>
      <c r="C43" s="310"/>
      <c r="D43" s="80"/>
      <c r="E43" s="311"/>
      <c r="F43" s="312" t="str">
        <f t="shared" si="1"/>
        <v/>
      </c>
      <c r="G43" s="75"/>
      <c r="H43" s="243"/>
      <c r="I43" s="250"/>
      <c r="J43" s="296"/>
      <c r="K43" s="317" t="str">
        <f t="shared" si="20"/>
        <v/>
      </c>
      <c r="L43" s="276"/>
      <c r="M43" s="277"/>
      <c r="N43" s="277"/>
      <c r="O43" s="278"/>
      <c r="P43" s="250"/>
      <c r="Q43" s="67"/>
      <c r="R43" s="250"/>
      <c r="S43" s="67"/>
      <c r="T43" s="250"/>
      <c r="U43" s="237"/>
      <c r="W43" s="462">
        <f t="shared" si="3"/>
        <v>0</v>
      </c>
      <c r="X43" s="465">
        <f>IF(ISBLANK(B43),0,VLOOKUP(B43,'Wage Grid'!$B$14:$D$80,2+W43,FALSE))</f>
        <v>0</v>
      </c>
      <c r="Y43" s="212">
        <f t="shared" si="4"/>
        <v>0</v>
      </c>
      <c r="Z43" s="451">
        <f>IF(Y43=0,0,VLOOKUP(Y43,'Wage Grid'!$F$14:$G$51,2,FALSE))</f>
        <v>0</v>
      </c>
      <c r="AA43" s="216">
        <f>IF(ISBLANK(D43),0,VLOOKUP(D43,'Wage Grid'!$B$14:$D$80,2,FALSE))</f>
        <v>0</v>
      </c>
      <c r="AB43" s="212">
        <f t="shared" si="5"/>
        <v>0</v>
      </c>
      <c r="AC43" s="460">
        <f>IF(AB43=0,0,VLOOKUP(AB43,'Wage Grid'!$F$14:$G$51,2,FALSE))</f>
        <v>0</v>
      </c>
      <c r="AD43" s="462">
        <f t="shared" si="12"/>
        <v>0</v>
      </c>
      <c r="AE43" s="51"/>
      <c r="AF43" s="449">
        <f>IF(AD43=0,0,VLOOKUP(AD43,'Wage Grid'!$F$14:$J$51,2,FALSE))</f>
        <v>0</v>
      </c>
      <c r="AG43" s="450">
        <f>IF(AD43=0,0,VLOOKUP(AD43,'Wage Grid'!$F$14:$J$51,3,FALSE))</f>
        <v>0</v>
      </c>
      <c r="AH43" s="450">
        <f>IF(AD43=0,0,VLOOKUP(AD43,'Wage Grid'!$F$14:$J$51,4,FALSE))</f>
        <v>0</v>
      </c>
      <c r="AI43" s="451">
        <f>IF(AD43=0,0,VLOOKUP(AD43,'Wage Grid'!$F$14:$J$51,5,FALSE))</f>
        <v>0</v>
      </c>
      <c r="AJ43" s="51"/>
      <c r="AK43" s="452">
        <f t="shared" si="6"/>
        <v>0</v>
      </c>
      <c r="AL43" s="453">
        <f t="shared" si="13"/>
        <v>0</v>
      </c>
      <c r="AM43" s="458">
        <f t="shared" si="7"/>
        <v>0</v>
      </c>
      <c r="AN43" s="448">
        <f t="shared" si="8"/>
        <v>0</v>
      </c>
      <c r="AO43" s="448">
        <f t="shared" si="9"/>
        <v>0</v>
      </c>
      <c r="AP43" s="448">
        <f t="shared" si="10"/>
        <v>0</v>
      </c>
      <c r="AQ43" s="453">
        <f t="shared" si="11"/>
        <v>0</v>
      </c>
      <c r="AY43" s="470">
        <f t="shared" si="18"/>
        <v>0</v>
      </c>
      <c r="AZ43" s="471">
        <f t="shared" si="19"/>
        <v>0</v>
      </c>
    </row>
    <row r="44" spans="1:52" ht="15" customHeight="1" thickBot="1" x14ac:dyDescent="0.3">
      <c r="A44" s="309"/>
      <c r="B44" s="101"/>
      <c r="C44" s="310"/>
      <c r="D44" s="80"/>
      <c r="E44" s="311"/>
      <c r="F44" s="312" t="str">
        <f t="shared" si="1"/>
        <v/>
      </c>
      <c r="G44" s="75"/>
      <c r="H44" s="243"/>
      <c r="I44" s="250"/>
      <c r="J44" s="296"/>
      <c r="K44" s="317" t="str">
        <f t="shared" si="20"/>
        <v/>
      </c>
      <c r="L44" s="276"/>
      <c r="M44" s="277"/>
      <c r="N44" s="277"/>
      <c r="O44" s="278"/>
      <c r="P44" s="250"/>
      <c r="Q44" s="67"/>
      <c r="R44" s="250"/>
      <c r="S44" s="67"/>
      <c r="T44" s="250"/>
      <c r="U44" s="237"/>
      <c r="W44" s="462">
        <f t="shared" si="3"/>
        <v>0</v>
      </c>
      <c r="X44" s="465">
        <f>IF(ISBLANK(B44),0,VLOOKUP(B44,'Wage Grid'!$B$14:$D$80,2+W44,FALSE))</f>
        <v>0</v>
      </c>
      <c r="Y44" s="212">
        <f t="shared" si="4"/>
        <v>0</v>
      </c>
      <c r="Z44" s="451">
        <f>IF(Y44=0,0,VLOOKUP(Y44,'Wage Grid'!$F$14:$G$51,2,FALSE))</f>
        <v>0</v>
      </c>
      <c r="AA44" s="216">
        <f>IF(ISBLANK(D44),0,VLOOKUP(D44,'Wage Grid'!$B$14:$D$80,2,FALSE))</f>
        <v>0</v>
      </c>
      <c r="AB44" s="212">
        <f t="shared" si="5"/>
        <v>0</v>
      </c>
      <c r="AC44" s="460">
        <f>IF(AB44=0,0,VLOOKUP(AB44,'Wage Grid'!$F$14:$G$51,2,FALSE))</f>
        <v>0</v>
      </c>
      <c r="AD44" s="462">
        <f t="shared" si="12"/>
        <v>0</v>
      </c>
      <c r="AE44" s="51"/>
      <c r="AF44" s="449">
        <f>IF(AD44=0,0,VLOOKUP(AD44,'Wage Grid'!$F$14:$J$51,2,FALSE))</f>
        <v>0</v>
      </c>
      <c r="AG44" s="450">
        <f>IF(AD44=0,0,VLOOKUP(AD44,'Wage Grid'!$F$14:$J$51,3,FALSE))</f>
        <v>0</v>
      </c>
      <c r="AH44" s="450">
        <f>IF(AD44=0,0,VLOOKUP(AD44,'Wage Grid'!$F$14:$J$51,4,FALSE))</f>
        <v>0</v>
      </c>
      <c r="AI44" s="451">
        <f>IF(AD44=0,0,VLOOKUP(AD44,'Wage Grid'!$F$14:$J$51,5,FALSE))</f>
        <v>0</v>
      </c>
      <c r="AJ44" s="51"/>
      <c r="AK44" s="452">
        <f t="shared" si="6"/>
        <v>0</v>
      </c>
      <c r="AL44" s="453">
        <f t="shared" si="13"/>
        <v>0</v>
      </c>
      <c r="AM44" s="458">
        <f t="shared" si="7"/>
        <v>0</v>
      </c>
      <c r="AN44" s="448">
        <f t="shared" si="8"/>
        <v>0</v>
      </c>
      <c r="AO44" s="448">
        <f t="shared" si="9"/>
        <v>0</v>
      </c>
      <c r="AP44" s="448">
        <f t="shared" si="10"/>
        <v>0</v>
      </c>
      <c r="AQ44" s="453">
        <f t="shared" si="11"/>
        <v>0</v>
      </c>
      <c r="AY44" s="470">
        <f t="shared" si="18"/>
        <v>0</v>
      </c>
      <c r="AZ44" s="471">
        <f t="shared" si="19"/>
        <v>0</v>
      </c>
    </row>
    <row r="45" spans="1:52" ht="15" customHeight="1" thickBot="1" x14ac:dyDescent="0.3">
      <c r="A45" s="309"/>
      <c r="B45" s="101"/>
      <c r="C45" s="310"/>
      <c r="D45" s="80"/>
      <c r="E45" s="311"/>
      <c r="F45" s="312" t="str">
        <f t="shared" si="1"/>
        <v/>
      </c>
      <c r="G45" s="75"/>
      <c r="H45" s="243"/>
      <c r="I45" s="250"/>
      <c r="J45" s="296"/>
      <c r="K45" s="317" t="str">
        <f t="shared" si="20"/>
        <v/>
      </c>
      <c r="L45" s="276"/>
      <c r="M45" s="277"/>
      <c r="N45" s="277"/>
      <c r="O45" s="278"/>
      <c r="P45" s="250"/>
      <c r="Q45" s="67"/>
      <c r="R45" s="250"/>
      <c r="S45" s="67"/>
      <c r="T45" s="250"/>
      <c r="U45" s="237"/>
      <c r="W45" s="462">
        <f t="shared" si="3"/>
        <v>0</v>
      </c>
      <c r="X45" s="465">
        <f>IF(ISBLANK(B45),0,VLOOKUP(B45,'Wage Grid'!$B$14:$D$80,2+W45,FALSE))</f>
        <v>0</v>
      </c>
      <c r="Y45" s="212">
        <f t="shared" si="4"/>
        <v>0</v>
      </c>
      <c r="Z45" s="451">
        <f>IF(Y45=0,0,VLOOKUP(Y45,'Wage Grid'!$F$14:$G$51,2,FALSE))</f>
        <v>0</v>
      </c>
      <c r="AA45" s="216">
        <f>IF(ISBLANK(D45),0,VLOOKUP(D45,'Wage Grid'!$B$14:$D$80,2,FALSE))</f>
        <v>0</v>
      </c>
      <c r="AB45" s="212">
        <f t="shared" si="5"/>
        <v>0</v>
      </c>
      <c r="AC45" s="460">
        <f>IF(AB45=0,0,VLOOKUP(AB45,'Wage Grid'!$F$14:$G$51,2,FALSE))</f>
        <v>0</v>
      </c>
      <c r="AD45" s="462">
        <f t="shared" si="12"/>
        <v>0</v>
      </c>
      <c r="AE45" s="51"/>
      <c r="AF45" s="449">
        <f>IF(AD45=0,0,VLOOKUP(AD45,'Wage Grid'!$F$14:$J$51,2,FALSE))</f>
        <v>0</v>
      </c>
      <c r="AG45" s="450">
        <f>IF(AD45=0,0,VLOOKUP(AD45,'Wage Grid'!$F$14:$J$51,3,FALSE))</f>
        <v>0</v>
      </c>
      <c r="AH45" s="450">
        <f>IF(AD45=0,0,VLOOKUP(AD45,'Wage Grid'!$F$14:$J$51,4,FALSE))</f>
        <v>0</v>
      </c>
      <c r="AI45" s="451">
        <f>IF(AD45=0,0,VLOOKUP(AD45,'Wage Grid'!$F$14:$J$51,5,FALSE))</f>
        <v>0</v>
      </c>
      <c r="AJ45" s="51"/>
      <c r="AK45" s="452">
        <f t="shared" si="6"/>
        <v>0</v>
      </c>
      <c r="AL45" s="453">
        <f t="shared" si="13"/>
        <v>0</v>
      </c>
      <c r="AM45" s="458">
        <f t="shared" si="7"/>
        <v>0</v>
      </c>
      <c r="AN45" s="448">
        <f t="shared" si="8"/>
        <v>0</v>
      </c>
      <c r="AO45" s="448">
        <f t="shared" si="9"/>
        <v>0</v>
      </c>
      <c r="AP45" s="448">
        <f t="shared" si="10"/>
        <v>0</v>
      </c>
      <c r="AQ45" s="453">
        <f t="shared" si="11"/>
        <v>0</v>
      </c>
      <c r="AY45" s="470">
        <f t="shared" si="18"/>
        <v>0</v>
      </c>
      <c r="AZ45" s="471">
        <f t="shared" si="19"/>
        <v>0</v>
      </c>
    </row>
    <row r="46" spans="1:52" ht="15" customHeight="1" thickBot="1" x14ac:dyDescent="0.3">
      <c r="A46" s="309"/>
      <c r="B46" s="101"/>
      <c r="C46" s="310"/>
      <c r="D46" s="80"/>
      <c r="E46" s="311"/>
      <c r="F46" s="312" t="str">
        <f t="shared" si="1"/>
        <v/>
      </c>
      <c r="G46" s="75"/>
      <c r="H46" s="243"/>
      <c r="I46" s="250"/>
      <c r="J46" s="296"/>
      <c r="K46" s="317" t="str">
        <f t="shared" si="20"/>
        <v/>
      </c>
      <c r="L46" s="276"/>
      <c r="M46" s="277"/>
      <c r="N46" s="277"/>
      <c r="O46" s="278"/>
      <c r="P46" s="250"/>
      <c r="Q46" s="67"/>
      <c r="R46" s="250"/>
      <c r="S46" s="67"/>
      <c r="T46" s="250"/>
      <c r="U46" s="237"/>
      <c r="W46" s="462">
        <f t="shared" si="3"/>
        <v>0</v>
      </c>
      <c r="X46" s="465">
        <f>IF(ISBLANK(B46),0,VLOOKUP(B46,'Wage Grid'!$B$14:$D$80,2+W46,FALSE))</f>
        <v>0</v>
      </c>
      <c r="Y46" s="212">
        <f t="shared" si="4"/>
        <v>0</v>
      </c>
      <c r="Z46" s="451">
        <f>IF(Y46=0,0,VLOOKUP(Y46,'Wage Grid'!$F$14:$G$51,2,FALSE))</f>
        <v>0</v>
      </c>
      <c r="AA46" s="216">
        <f>IF(ISBLANK(D46),0,VLOOKUP(D46,'Wage Grid'!$B$14:$D$80,2,FALSE))</f>
        <v>0</v>
      </c>
      <c r="AB46" s="212">
        <f t="shared" si="5"/>
        <v>0</v>
      </c>
      <c r="AC46" s="460">
        <f>IF(AB46=0,0,VLOOKUP(AB46,'Wage Grid'!$F$14:$G$51,2,FALSE))</f>
        <v>0</v>
      </c>
      <c r="AD46" s="462">
        <f t="shared" si="12"/>
        <v>0</v>
      </c>
      <c r="AE46" s="51"/>
      <c r="AF46" s="449">
        <f>IF(AD46=0,0,VLOOKUP(AD46,'Wage Grid'!$F$14:$J$51,2,FALSE))</f>
        <v>0</v>
      </c>
      <c r="AG46" s="450">
        <f>IF(AD46=0,0,VLOOKUP(AD46,'Wage Grid'!$F$14:$J$51,3,FALSE))</f>
        <v>0</v>
      </c>
      <c r="AH46" s="450">
        <f>IF(AD46=0,0,VLOOKUP(AD46,'Wage Grid'!$F$14:$J$51,4,FALSE))</f>
        <v>0</v>
      </c>
      <c r="AI46" s="451">
        <f>IF(AD46=0,0,VLOOKUP(AD46,'Wage Grid'!$F$14:$J$51,5,FALSE))</f>
        <v>0</v>
      </c>
      <c r="AJ46" s="51"/>
      <c r="AK46" s="452">
        <f t="shared" si="6"/>
        <v>0</v>
      </c>
      <c r="AL46" s="453">
        <f t="shared" si="13"/>
        <v>0</v>
      </c>
      <c r="AM46" s="458">
        <f t="shared" si="7"/>
        <v>0</v>
      </c>
      <c r="AN46" s="448">
        <f t="shared" si="8"/>
        <v>0</v>
      </c>
      <c r="AO46" s="448">
        <f t="shared" si="9"/>
        <v>0</v>
      </c>
      <c r="AP46" s="448">
        <f t="shared" si="10"/>
        <v>0</v>
      </c>
      <c r="AQ46" s="453">
        <f t="shared" si="11"/>
        <v>0</v>
      </c>
      <c r="AY46" s="470">
        <f t="shared" si="18"/>
        <v>0</v>
      </c>
      <c r="AZ46" s="471">
        <f t="shared" si="19"/>
        <v>0</v>
      </c>
    </row>
    <row r="47" spans="1:52" ht="15" customHeight="1" thickBot="1" x14ac:dyDescent="0.3">
      <c r="A47" s="309"/>
      <c r="B47" s="101"/>
      <c r="C47" s="310"/>
      <c r="D47" s="80"/>
      <c r="E47" s="311"/>
      <c r="F47" s="312" t="str">
        <f t="shared" si="1"/>
        <v/>
      </c>
      <c r="G47" s="75"/>
      <c r="H47" s="243"/>
      <c r="I47" s="250"/>
      <c r="J47" s="296"/>
      <c r="K47" s="317" t="str">
        <f t="shared" si="20"/>
        <v/>
      </c>
      <c r="L47" s="276"/>
      <c r="M47" s="277"/>
      <c r="N47" s="277"/>
      <c r="O47" s="278"/>
      <c r="P47" s="250"/>
      <c r="Q47" s="67"/>
      <c r="R47" s="250"/>
      <c r="S47" s="67"/>
      <c r="T47" s="250"/>
      <c r="U47" s="237"/>
      <c r="W47" s="462">
        <f t="shared" si="3"/>
        <v>0</v>
      </c>
      <c r="X47" s="465">
        <f>IF(ISBLANK(B47),0,VLOOKUP(B47,'Wage Grid'!$B$14:$D$80,2+W47,FALSE))</f>
        <v>0</v>
      </c>
      <c r="Y47" s="212">
        <f t="shared" si="4"/>
        <v>0</v>
      </c>
      <c r="Z47" s="451">
        <f>IF(Y47=0,0,VLOOKUP(Y47,'Wage Grid'!$F$14:$G$51,2,FALSE))</f>
        <v>0</v>
      </c>
      <c r="AA47" s="216">
        <f>IF(ISBLANK(D47),0,VLOOKUP(D47,'Wage Grid'!$B$14:$D$80,2,FALSE))</f>
        <v>0</v>
      </c>
      <c r="AB47" s="212">
        <f t="shared" si="5"/>
        <v>0</v>
      </c>
      <c r="AC47" s="460">
        <f>IF(AB47=0,0,VLOOKUP(AB47,'Wage Grid'!$F$14:$G$51,2,FALSE))</f>
        <v>0</v>
      </c>
      <c r="AD47" s="462">
        <f t="shared" si="12"/>
        <v>0</v>
      </c>
      <c r="AE47" s="51"/>
      <c r="AF47" s="449">
        <f>IF(AD47=0,0,VLOOKUP(AD47,'Wage Grid'!$F$14:$J$51,2,FALSE))</f>
        <v>0</v>
      </c>
      <c r="AG47" s="450">
        <f>IF(AD47=0,0,VLOOKUP(AD47,'Wage Grid'!$F$14:$J$51,3,FALSE))</f>
        <v>0</v>
      </c>
      <c r="AH47" s="450">
        <f>IF(AD47=0,0,VLOOKUP(AD47,'Wage Grid'!$F$14:$J$51,4,FALSE))</f>
        <v>0</v>
      </c>
      <c r="AI47" s="451">
        <f>IF(AD47=0,0,VLOOKUP(AD47,'Wage Grid'!$F$14:$J$51,5,FALSE))</f>
        <v>0</v>
      </c>
      <c r="AJ47" s="51"/>
      <c r="AK47" s="452">
        <f t="shared" si="6"/>
        <v>0</v>
      </c>
      <c r="AL47" s="453">
        <f t="shared" si="13"/>
        <v>0</v>
      </c>
      <c r="AM47" s="458">
        <f t="shared" si="7"/>
        <v>0</v>
      </c>
      <c r="AN47" s="448">
        <f t="shared" si="8"/>
        <v>0</v>
      </c>
      <c r="AO47" s="448">
        <f t="shared" si="9"/>
        <v>0</v>
      </c>
      <c r="AP47" s="448">
        <f t="shared" si="10"/>
        <v>0</v>
      </c>
      <c r="AQ47" s="453">
        <f t="shared" si="11"/>
        <v>0</v>
      </c>
      <c r="AY47" s="470">
        <f t="shared" si="18"/>
        <v>0</v>
      </c>
      <c r="AZ47" s="471">
        <f t="shared" si="19"/>
        <v>0</v>
      </c>
    </row>
    <row r="48" spans="1:52" ht="15" customHeight="1" thickBot="1" x14ac:dyDescent="0.3">
      <c r="A48" s="309"/>
      <c r="B48" s="101"/>
      <c r="C48" s="310"/>
      <c r="D48" s="80"/>
      <c r="E48" s="311"/>
      <c r="F48" s="312" t="str">
        <f t="shared" si="1"/>
        <v/>
      </c>
      <c r="G48" s="75"/>
      <c r="H48" s="243"/>
      <c r="I48" s="250"/>
      <c r="J48" s="296"/>
      <c r="K48" s="317" t="str">
        <f t="shared" si="20"/>
        <v/>
      </c>
      <c r="L48" s="276"/>
      <c r="M48" s="277"/>
      <c r="N48" s="277"/>
      <c r="O48" s="278"/>
      <c r="P48" s="250"/>
      <c r="Q48" s="67"/>
      <c r="R48" s="250"/>
      <c r="S48" s="67"/>
      <c r="T48" s="250"/>
      <c r="U48" s="237"/>
      <c r="W48" s="462">
        <f t="shared" si="3"/>
        <v>0</v>
      </c>
      <c r="X48" s="465">
        <f>IF(ISBLANK(B48),0,VLOOKUP(B48,'Wage Grid'!$B$14:$D$80,2+W48,FALSE))</f>
        <v>0</v>
      </c>
      <c r="Y48" s="212">
        <f t="shared" si="4"/>
        <v>0</v>
      </c>
      <c r="Z48" s="451">
        <f>IF(Y48=0,0,VLOOKUP(Y48,'Wage Grid'!$F$14:$G$51,2,FALSE))</f>
        <v>0</v>
      </c>
      <c r="AA48" s="216">
        <f>IF(ISBLANK(D48),0,VLOOKUP(D48,'Wage Grid'!$B$14:$D$80,2,FALSE))</f>
        <v>0</v>
      </c>
      <c r="AB48" s="212">
        <f t="shared" si="5"/>
        <v>0</v>
      </c>
      <c r="AC48" s="460">
        <f>IF(AB48=0,0,VLOOKUP(AB48,'Wage Grid'!$F$14:$G$51,2,FALSE))</f>
        <v>0</v>
      </c>
      <c r="AD48" s="462">
        <f t="shared" si="12"/>
        <v>0</v>
      </c>
      <c r="AE48" s="51"/>
      <c r="AF48" s="449">
        <f>IF(AD48=0,0,VLOOKUP(AD48,'Wage Grid'!$F$14:$J$51,2,FALSE))</f>
        <v>0</v>
      </c>
      <c r="AG48" s="450">
        <f>IF(AD48=0,0,VLOOKUP(AD48,'Wage Grid'!$F$14:$J$51,3,FALSE))</f>
        <v>0</v>
      </c>
      <c r="AH48" s="450">
        <f>IF(AD48=0,0,VLOOKUP(AD48,'Wage Grid'!$F$14:$J$51,4,FALSE))</f>
        <v>0</v>
      </c>
      <c r="AI48" s="451">
        <f>IF(AD48=0,0,VLOOKUP(AD48,'Wage Grid'!$F$14:$J$51,5,FALSE))</f>
        <v>0</v>
      </c>
      <c r="AJ48" s="51"/>
      <c r="AK48" s="452">
        <f t="shared" si="6"/>
        <v>0</v>
      </c>
      <c r="AL48" s="453">
        <f t="shared" si="13"/>
        <v>0</v>
      </c>
      <c r="AM48" s="458">
        <f t="shared" si="7"/>
        <v>0</v>
      </c>
      <c r="AN48" s="448">
        <f t="shared" si="8"/>
        <v>0</v>
      </c>
      <c r="AO48" s="448">
        <f t="shared" si="9"/>
        <v>0</v>
      </c>
      <c r="AP48" s="448">
        <f t="shared" si="10"/>
        <v>0</v>
      </c>
      <c r="AQ48" s="453">
        <f t="shared" si="11"/>
        <v>0</v>
      </c>
      <c r="AY48" s="470">
        <f t="shared" si="18"/>
        <v>0</v>
      </c>
      <c r="AZ48" s="471">
        <f t="shared" si="19"/>
        <v>0</v>
      </c>
    </row>
    <row r="49" spans="1:52" ht="15" customHeight="1" thickBot="1" x14ac:dyDescent="0.3">
      <c r="A49" s="309"/>
      <c r="B49" s="101"/>
      <c r="C49" s="310"/>
      <c r="D49" s="80"/>
      <c r="E49" s="311"/>
      <c r="F49" s="312" t="str">
        <f t="shared" si="1"/>
        <v/>
      </c>
      <c r="G49" s="75"/>
      <c r="H49" s="243"/>
      <c r="I49" s="250"/>
      <c r="J49" s="296"/>
      <c r="K49" s="317" t="str">
        <f t="shared" si="20"/>
        <v/>
      </c>
      <c r="L49" s="276"/>
      <c r="M49" s="277"/>
      <c r="N49" s="277"/>
      <c r="O49" s="278"/>
      <c r="P49" s="250"/>
      <c r="Q49" s="67"/>
      <c r="R49" s="250"/>
      <c r="S49" s="67"/>
      <c r="T49" s="250"/>
      <c r="U49" s="237"/>
      <c r="W49" s="462">
        <f t="shared" ref="W49:W80" si="21">IF(A49="Layered-Over",1,0)</f>
        <v>0</v>
      </c>
      <c r="X49" s="465">
        <f>IF(ISBLANK(B49),0,VLOOKUP(B49,'Wage Grid'!$B$14:$D$80,2+W49,FALSE))</f>
        <v>0</v>
      </c>
      <c r="Y49" s="212">
        <f t="shared" ref="Y49:Y80" si="22">IF(ISBLANK(C49),IF(ISNA(X49),0,X49),C49)</f>
        <v>0</v>
      </c>
      <c r="Z49" s="451">
        <f>IF(Y49=0,0,VLOOKUP(Y49,'Wage Grid'!$F$14:$G$51,2,FALSE))</f>
        <v>0</v>
      </c>
      <c r="AA49" s="216">
        <f>IF(ISBLANK(D49),0,VLOOKUP(D49,'Wage Grid'!$B$14:$D$80,2,FALSE))</f>
        <v>0</v>
      </c>
      <c r="AB49" s="212">
        <f t="shared" ref="AB49:AB80" si="23">IF(ISBLANK(E49),IF(ISNA(AA49),0,AA49),E49)</f>
        <v>0</v>
      </c>
      <c r="AC49" s="460">
        <f>IF(AB49=0,0,VLOOKUP(AB49,'Wage Grid'!$F$14:$G$51,2,FALSE))</f>
        <v>0</v>
      </c>
      <c r="AD49" s="462">
        <f t="shared" si="12"/>
        <v>0</v>
      </c>
      <c r="AE49" s="51"/>
      <c r="AF49" s="449">
        <f>IF(AD49=0,0,VLOOKUP(AD49,'Wage Grid'!$F$14:$J$51,2,FALSE))</f>
        <v>0</v>
      </c>
      <c r="AG49" s="450">
        <f>IF(AD49=0,0,VLOOKUP(AD49,'Wage Grid'!$F$14:$J$51,3,FALSE))</f>
        <v>0</v>
      </c>
      <c r="AH49" s="450">
        <f>IF(AD49=0,0,VLOOKUP(AD49,'Wage Grid'!$F$14:$J$51,4,FALSE))</f>
        <v>0</v>
      </c>
      <c r="AI49" s="451">
        <f>IF(AD49=0,0,VLOOKUP(AD49,'Wage Grid'!$F$14:$J$51,5,FALSE))</f>
        <v>0</v>
      </c>
      <c r="AJ49" s="51"/>
      <c r="AK49" s="452">
        <f t="shared" ref="AK49:AK80" si="24">I49*J49</f>
        <v>0</v>
      </c>
      <c r="AL49" s="453">
        <f t="shared" si="13"/>
        <v>0</v>
      </c>
      <c r="AM49" s="458">
        <f t="shared" ref="AM49:AM80" si="25">L49*AF49</f>
        <v>0</v>
      </c>
      <c r="AN49" s="448">
        <f t="shared" ref="AN49:AN80" si="26">M49*AG49</f>
        <v>0</v>
      </c>
      <c r="AO49" s="448">
        <f t="shared" ref="AO49:AO80" si="27">N49*AH49</f>
        <v>0</v>
      </c>
      <c r="AP49" s="448">
        <f t="shared" ref="AP49:AP80" si="28">O49*AI49</f>
        <v>0</v>
      </c>
      <c r="AQ49" s="453">
        <f t="shared" ref="AQ49:AQ80" si="29">P49*Q49</f>
        <v>0</v>
      </c>
      <c r="AY49" s="470">
        <f t="shared" si="18"/>
        <v>0</v>
      </c>
      <c r="AZ49" s="471">
        <f t="shared" si="19"/>
        <v>0</v>
      </c>
    </row>
    <row r="50" spans="1:52" ht="15" customHeight="1" thickBot="1" x14ac:dyDescent="0.3">
      <c r="A50" s="309"/>
      <c r="B50" s="101"/>
      <c r="C50" s="310"/>
      <c r="D50" s="80"/>
      <c r="E50" s="311"/>
      <c r="F50" s="312" t="str">
        <f t="shared" si="1"/>
        <v/>
      </c>
      <c r="G50" s="75"/>
      <c r="H50" s="243"/>
      <c r="I50" s="250"/>
      <c r="J50" s="296"/>
      <c r="K50" s="317" t="str">
        <f t="shared" si="20"/>
        <v/>
      </c>
      <c r="L50" s="276"/>
      <c r="M50" s="277"/>
      <c r="N50" s="277"/>
      <c r="O50" s="278"/>
      <c r="P50" s="250"/>
      <c r="Q50" s="67"/>
      <c r="R50" s="250"/>
      <c r="S50" s="67"/>
      <c r="T50" s="250"/>
      <c r="U50" s="237"/>
      <c r="W50" s="462">
        <f t="shared" si="21"/>
        <v>0</v>
      </c>
      <c r="X50" s="465">
        <f>IF(ISBLANK(B50),0,VLOOKUP(B50,'Wage Grid'!$B$14:$D$80,2+W50,FALSE))</f>
        <v>0</v>
      </c>
      <c r="Y50" s="212">
        <f t="shared" si="22"/>
        <v>0</v>
      </c>
      <c r="Z50" s="451">
        <f>IF(Y50=0,0,VLOOKUP(Y50,'Wage Grid'!$F$14:$G$51,2,FALSE))</f>
        <v>0</v>
      </c>
      <c r="AA50" s="216">
        <f>IF(ISBLANK(D50),0,VLOOKUP(D50,'Wage Grid'!$B$14:$D$80,2,FALSE))</f>
        <v>0</v>
      </c>
      <c r="AB50" s="212">
        <f t="shared" si="23"/>
        <v>0</v>
      </c>
      <c r="AC50" s="460">
        <f>IF(AB50=0,0,VLOOKUP(AB50,'Wage Grid'!$F$14:$G$51,2,FALSE))</f>
        <v>0</v>
      </c>
      <c r="AD50" s="462">
        <f t="shared" si="12"/>
        <v>0</v>
      </c>
      <c r="AE50" s="51"/>
      <c r="AF50" s="449">
        <f>IF(AD50=0,0,VLOOKUP(AD50,'Wage Grid'!$F$14:$J$51,2,FALSE))</f>
        <v>0</v>
      </c>
      <c r="AG50" s="450">
        <f>IF(AD50=0,0,VLOOKUP(AD50,'Wage Grid'!$F$14:$J$51,3,FALSE))</f>
        <v>0</v>
      </c>
      <c r="AH50" s="450">
        <f>IF(AD50=0,0,VLOOKUP(AD50,'Wage Grid'!$F$14:$J$51,4,FALSE))</f>
        <v>0</v>
      </c>
      <c r="AI50" s="451">
        <f>IF(AD50=0,0,VLOOKUP(AD50,'Wage Grid'!$F$14:$J$51,5,FALSE))</f>
        <v>0</v>
      </c>
      <c r="AJ50" s="51"/>
      <c r="AK50" s="452">
        <f t="shared" si="24"/>
        <v>0</v>
      </c>
      <c r="AL50" s="453">
        <f t="shared" si="13"/>
        <v>0</v>
      </c>
      <c r="AM50" s="458">
        <f t="shared" si="25"/>
        <v>0</v>
      </c>
      <c r="AN50" s="448">
        <f t="shared" si="26"/>
        <v>0</v>
      </c>
      <c r="AO50" s="448">
        <f t="shared" si="27"/>
        <v>0</v>
      </c>
      <c r="AP50" s="448">
        <f t="shared" si="28"/>
        <v>0</v>
      </c>
      <c r="AQ50" s="453">
        <f t="shared" si="29"/>
        <v>0</v>
      </c>
      <c r="AY50" s="470">
        <f t="shared" si="18"/>
        <v>0</v>
      </c>
      <c r="AZ50" s="471">
        <f t="shared" si="19"/>
        <v>0</v>
      </c>
    </row>
    <row r="51" spans="1:52" ht="15" customHeight="1" thickBot="1" x14ac:dyDescent="0.3">
      <c r="A51" s="309"/>
      <c r="B51" s="101"/>
      <c r="C51" s="310"/>
      <c r="D51" s="80"/>
      <c r="E51" s="311"/>
      <c r="F51" s="312" t="str">
        <f t="shared" si="1"/>
        <v/>
      </c>
      <c r="G51" s="75"/>
      <c r="H51" s="243"/>
      <c r="I51" s="250"/>
      <c r="J51" s="296"/>
      <c r="K51" s="317" t="str">
        <f t="shared" si="20"/>
        <v/>
      </c>
      <c r="L51" s="276"/>
      <c r="M51" s="277"/>
      <c r="N51" s="277"/>
      <c r="O51" s="278"/>
      <c r="P51" s="250"/>
      <c r="Q51" s="67"/>
      <c r="R51" s="250"/>
      <c r="S51" s="67"/>
      <c r="T51" s="250"/>
      <c r="U51" s="237"/>
      <c r="W51" s="462">
        <f t="shared" si="21"/>
        <v>0</v>
      </c>
      <c r="X51" s="465">
        <f>IF(ISBLANK(B51),0,VLOOKUP(B51,'Wage Grid'!$B$14:$D$80,2+W51,FALSE))</f>
        <v>0</v>
      </c>
      <c r="Y51" s="212">
        <f t="shared" si="22"/>
        <v>0</v>
      </c>
      <c r="Z51" s="451">
        <f>IF(Y51=0,0,VLOOKUP(Y51,'Wage Grid'!$F$14:$G$51,2,FALSE))</f>
        <v>0</v>
      </c>
      <c r="AA51" s="216">
        <f>IF(ISBLANK(D51),0,VLOOKUP(D51,'Wage Grid'!$B$14:$D$80,2,FALSE))</f>
        <v>0</v>
      </c>
      <c r="AB51" s="212">
        <f t="shared" si="23"/>
        <v>0</v>
      </c>
      <c r="AC51" s="460">
        <f>IF(AB51=0,0,VLOOKUP(AB51,'Wage Grid'!$F$14:$G$51,2,FALSE))</f>
        <v>0</v>
      </c>
      <c r="AD51" s="462">
        <f t="shared" si="12"/>
        <v>0</v>
      </c>
      <c r="AE51" s="51"/>
      <c r="AF51" s="449">
        <f>IF(AD51=0,0,VLOOKUP(AD51,'Wage Grid'!$F$14:$J$51,2,FALSE))</f>
        <v>0</v>
      </c>
      <c r="AG51" s="450">
        <f>IF(AD51=0,0,VLOOKUP(AD51,'Wage Grid'!$F$14:$J$51,3,FALSE))</f>
        <v>0</v>
      </c>
      <c r="AH51" s="450">
        <f>IF(AD51=0,0,VLOOKUP(AD51,'Wage Grid'!$F$14:$J$51,4,FALSE))</f>
        <v>0</v>
      </c>
      <c r="AI51" s="451">
        <f>IF(AD51=0,0,VLOOKUP(AD51,'Wage Grid'!$F$14:$J$51,5,FALSE))</f>
        <v>0</v>
      </c>
      <c r="AJ51" s="51"/>
      <c r="AK51" s="452">
        <f t="shared" si="24"/>
        <v>0</v>
      </c>
      <c r="AL51" s="453">
        <f t="shared" si="13"/>
        <v>0</v>
      </c>
      <c r="AM51" s="458">
        <f t="shared" si="25"/>
        <v>0</v>
      </c>
      <c r="AN51" s="448">
        <f t="shared" si="26"/>
        <v>0</v>
      </c>
      <c r="AO51" s="448">
        <f t="shared" si="27"/>
        <v>0</v>
      </c>
      <c r="AP51" s="448">
        <f t="shared" si="28"/>
        <v>0</v>
      </c>
      <c r="AQ51" s="453">
        <f t="shared" si="29"/>
        <v>0</v>
      </c>
      <c r="AY51" s="470">
        <f t="shared" si="18"/>
        <v>0</v>
      </c>
      <c r="AZ51" s="471">
        <f t="shared" si="19"/>
        <v>0</v>
      </c>
    </row>
    <row r="52" spans="1:52" ht="15" customHeight="1" thickBot="1" x14ac:dyDescent="0.3">
      <c r="A52" s="309"/>
      <c r="B52" s="101"/>
      <c r="C52" s="310"/>
      <c r="D52" s="80"/>
      <c r="E52" s="311"/>
      <c r="F52" s="312" t="str">
        <f t="shared" si="1"/>
        <v/>
      </c>
      <c r="G52" s="75"/>
      <c r="H52" s="243"/>
      <c r="I52" s="250"/>
      <c r="J52" s="296"/>
      <c r="K52" s="317" t="str">
        <f t="shared" si="20"/>
        <v/>
      </c>
      <c r="L52" s="276"/>
      <c r="M52" s="277"/>
      <c r="N52" s="277"/>
      <c r="O52" s="278"/>
      <c r="P52" s="250"/>
      <c r="Q52" s="67"/>
      <c r="R52" s="250"/>
      <c r="S52" s="67"/>
      <c r="T52" s="250"/>
      <c r="U52" s="237"/>
      <c r="W52" s="462">
        <f t="shared" si="21"/>
        <v>0</v>
      </c>
      <c r="X52" s="465">
        <f>IF(ISBLANK(B52),0,VLOOKUP(B52,'Wage Grid'!$B$14:$D$80,2+W52,FALSE))</f>
        <v>0</v>
      </c>
      <c r="Y52" s="212">
        <f t="shared" si="22"/>
        <v>0</v>
      </c>
      <c r="Z52" s="451">
        <f>IF(Y52=0,0,VLOOKUP(Y52,'Wage Grid'!$F$14:$G$51,2,FALSE))</f>
        <v>0</v>
      </c>
      <c r="AA52" s="216">
        <f>IF(ISBLANK(D52),0,VLOOKUP(D52,'Wage Grid'!$B$14:$D$80,2,FALSE))</f>
        <v>0</v>
      </c>
      <c r="AB52" s="212">
        <f t="shared" si="23"/>
        <v>0</v>
      </c>
      <c r="AC52" s="460">
        <f>IF(AB52=0,0,VLOOKUP(AB52,'Wage Grid'!$F$14:$G$51,2,FALSE))</f>
        <v>0</v>
      </c>
      <c r="AD52" s="462">
        <f t="shared" si="12"/>
        <v>0</v>
      </c>
      <c r="AE52" s="51"/>
      <c r="AF52" s="449">
        <f>IF(AD52=0,0,VLOOKUP(AD52,'Wage Grid'!$F$14:$J$51,2,FALSE))</f>
        <v>0</v>
      </c>
      <c r="AG52" s="450">
        <f>IF(AD52=0,0,VLOOKUP(AD52,'Wage Grid'!$F$14:$J$51,3,FALSE))</f>
        <v>0</v>
      </c>
      <c r="AH52" s="450">
        <f>IF(AD52=0,0,VLOOKUP(AD52,'Wage Grid'!$F$14:$J$51,4,FALSE))</f>
        <v>0</v>
      </c>
      <c r="AI52" s="451">
        <f>IF(AD52=0,0,VLOOKUP(AD52,'Wage Grid'!$F$14:$J$51,5,FALSE))</f>
        <v>0</v>
      </c>
      <c r="AJ52" s="51"/>
      <c r="AK52" s="452">
        <f t="shared" si="24"/>
        <v>0</v>
      </c>
      <c r="AL52" s="453">
        <f t="shared" si="13"/>
        <v>0</v>
      </c>
      <c r="AM52" s="458">
        <f t="shared" si="25"/>
        <v>0</v>
      </c>
      <c r="AN52" s="448">
        <f t="shared" si="26"/>
        <v>0</v>
      </c>
      <c r="AO52" s="448">
        <f t="shared" si="27"/>
        <v>0</v>
      </c>
      <c r="AP52" s="448">
        <f t="shared" si="28"/>
        <v>0</v>
      </c>
      <c r="AQ52" s="453">
        <f t="shared" si="29"/>
        <v>0</v>
      </c>
      <c r="AY52" s="470">
        <f t="shared" si="18"/>
        <v>0</v>
      </c>
      <c r="AZ52" s="471">
        <f t="shared" si="19"/>
        <v>0</v>
      </c>
    </row>
    <row r="53" spans="1:52" ht="15" customHeight="1" thickBot="1" x14ac:dyDescent="0.3">
      <c r="A53" s="309"/>
      <c r="B53" s="101"/>
      <c r="C53" s="310"/>
      <c r="D53" s="80"/>
      <c r="E53" s="311"/>
      <c r="F53" s="312" t="str">
        <f t="shared" si="1"/>
        <v/>
      </c>
      <c r="G53" s="75"/>
      <c r="H53" s="243"/>
      <c r="I53" s="250"/>
      <c r="J53" s="296"/>
      <c r="K53" s="317" t="str">
        <f t="shared" si="20"/>
        <v/>
      </c>
      <c r="L53" s="276"/>
      <c r="M53" s="277"/>
      <c r="N53" s="277"/>
      <c r="O53" s="278"/>
      <c r="P53" s="250"/>
      <c r="Q53" s="67"/>
      <c r="R53" s="250"/>
      <c r="S53" s="67"/>
      <c r="T53" s="250"/>
      <c r="U53" s="237"/>
      <c r="W53" s="462">
        <f t="shared" si="21"/>
        <v>0</v>
      </c>
      <c r="X53" s="465">
        <f>IF(ISBLANK(B53),0,VLOOKUP(B53,'Wage Grid'!$B$14:$D$80,2+W53,FALSE))</f>
        <v>0</v>
      </c>
      <c r="Y53" s="212">
        <f t="shared" si="22"/>
        <v>0</v>
      </c>
      <c r="Z53" s="451">
        <f>IF(Y53=0,0,VLOOKUP(Y53,'Wage Grid'!$F$14:$G$51,2,FALSE))</f>
        <v>0</v>
      </c>
      <c r="AA53" s="216">
        <f>IF(ISBLANK(D53),0,VLOOKUP(D53,'Wage Grid'!$B$14:$D$80,2,FALSE))</f>
        <v>0</v>
      </c>
      <c r="AB53" s="212">
        <f t="shared" si="23"/>
        <v>0</v>
      </c>
      <c r="AC53" s="460">
        <f>IF(AB53=0,0,VLOOKUP(AB53,'Wage Grid'!$F$14:$G$51,2,FALSE))</f>
        <v>0</v>
      </c>
      <c r="AD53" s="462">
        <f t="shared" si="12"/>
        <v>0</v>
      </c>
      <c r="AE53" s="51"/>
      <c r="AF53" s="449">
        <f>IF(AD53=0,0,VLOOKUP(AD53,'Wage Grid'!$F$14:$J$51,2,FALSE))</f>
        <v>0</v>
      </c>
      <c r="AG53" s="450">
        <f>IF(AD53=0,0,VLOOKUP(AD53,'Wage Grid'!$F$14:$J$51,3,FALSE))</f>
        <v>0</v>
      </c>
      <c r="AH53" s="450">
        <f>IF(AD53=0,0,VLOOKUP(AD53,'Wage Grid'!$F$14:$J$51,4,FALSE))</f>
        <v>0</v>
      </c>
      <c r="AI53" s="451">
        <f>IF(AD53=0,0,VLOOKUP(AD53,'Wage Grid'!$F$14:$J$51,5,FALSE))</f>
        <v>0</v>
      </c>
      <c r="AJ53" s="51"/>
      <c r="AK53" s="452">
        <f t="shared" si="24"/>
        <v>0</v>
      </c>
      <c r="AL53" s="453">
        <f t="shared" si="13"/>
        <v>0</v>
      </c>
      <c r="AM53" s="458">
        <f t="shared" si="25"/>
        <v>0</v>
      </c>
      <c r="AN53" s="448">
        <f t="shared" si="26"/>
        <v>0</v>
      </c>
      <c r="AO53" s="448">
        <f t="shared" si="27"/>
        <v>0</v>
      </c>
      <c r="AP53" s="448">
        <f t="shared" si="28"/>
        <v>0</v>
      </c>
      <c r="AQ53" s="453">
        <f t="shared" si="29"/>
        <v>0</v>
      </c>
      <c r="AY53" s="470">
        <f t="shared" si="18"/>
        <v>0</v>
      </c>
      <c r="AZ53" s="471">
        <f t="shared" si="19"/>
        <v>0</v>
      </c>
    </row>
    <row r="54" spans="1:52" ht="15" customHeight="1" thickBot="1" x14ac:dyDescent="0.3">
      <c r="A54" s="309"/>
      <c r="B54" s="101"/>
      <c r="C54" s="310"/>
      <c r="D54" s="80"/>
      <c r="E54" s="311"/>
      <c r="F54" s="312" t="str">
        <f t="shared" si="1"/>
        <v/>
      </c>
      <c r="G54" s="75"/>
      <c r="H54" s="243"/>
      <c r="I54" s="250"/>
      <c r="J54" s="296"/>
      <c r="K54" s="317" t="str">
        <f t="shared" si="20"/>
        <v/>
      </c>
      <c r="L54" s="276"/>
      <c r="M54" s="277"/>
      <c r="N54" s="277"/>
      <c r="O54" s="278"/>
      <c r="P54" s="250"/>
      <c r="Q54" s="67"/>
      <c r="R54" s="250"/>
      <c r="S54" s="67"/>
      <c r="T54" s="250"/>
      <c r="U54" s="237"/>
      <c r="W54" s="462">
        <f t="shared" si="21"/>
        <v>0</v>
      </c>
      <c r="X54" s="465">
        <f>IF(ISBLANK(B54),0,VLOOKUP(B54,'Wage Grid'!$B$14:$D$80,2+W54,FALSE))</f>
        <v>0</v>
      </c>
      <c r="Y54" s="212">
        <f t="shared" si="22"/>
        <v>0</v>
      </c>
      <c r="Z54" s="451">
        <f>IF(Y54=0,0,VLOOKUP(Y54,'Wage Grid'!$F$14:$G$51,2,FALSE))</f>
        <v>0</v>
      </c>
      <c r="AA54" s="216">
        <f>IF(ISBLANK(D54),0,VLOOKUP(D54,'Wage Grid'!$B$14:$D$80,2,FALSE))</f>
        <v>0</v>
      </c>
      <c r="AB54" s="212">
        <f t="shared" si="23"/>
        <v>0</v>
      </c>
      <c r="AC54" s="460">
        <f>IF(AB54=0,0,VLOOKUP(AB54,'Wage Grid'!$F$14:$G$51,2,FALSE))</f>
        <v>0</v>
      </c>
      <c r="AD54" s="462">
        <f t="shared" si="12"/>
        <v>0</v>
      </c>
      <c r="AE54" s="51"/>
      <c r="AF54" s="449">
        <f>IF(AD54=0,0,VLOOKUP(AD54,'Wage Grid'!$F$14:$J$51,2,FALSE))</f>
        <v>0</v>
      </c>
      <c r="AG54" s="450">
        <f>IF(AD54=0,0,VLOOKUP(AD54,'Wage Grid'!$F$14:$J$51,3,FALSE))</f>
        <v>0</v>
      </c>
      <c r="AH54" s="450">
        <f>IF(AD54=0,0,VLOOKUP(AD54,'Wage Grid'!$F$14:$J$51,4,FALSE))</f>
        <v>0</v>
      </c>
      <c r="AI54" s="451">
        <f>IF(AD54=0,0,VLOOKUP(AD54,'Wage Grid'!$F$14:$J$51,5,FALSE))</f>
        <v>0</v>
      </c>
      <c r="AJ54" s="51"/>
      <c r="AK54" s="452">
        <f t="shared" si="24"/>
        <v>0</v>
      </c>
      <c r="AL54" s="453">
        <f t="shared" si="13"/>
        <v>0</v>
      </c>
      <c r="AM54" s="458">
        <f t="shared" si="25"/>
        <v>0</v>
      </c>
      <c r="AN54" s="448">
        <f t="shared" si="26"/>
        <v>0</v>
      </c>
      <c r="AO54" s="448">
        <f t="shared" si="27"/>
        <v>0</v>
      </c>
      <c r="AP54" s="448">
        <f t="shared" si="28"/>
        <v>0</v>
      </c>
      <c r="AQ54" s="453">
        <f t="shared" si="29"/>
        <v>0</v>
      </c>
      <c r="AY54" s="470">
        <f t="shared" si="18"/>
        <v>0</v>
      </c>
      <c r="AZ54" s="471">
        <f t="shared" si="19"/>
        <v>0</v>
      </c>
    </row>
    <row r="55" spans="1:52" ht="15" customHeight="1" thickBot="1" x14ac:dyDescent="0.3">
      <c r="A55" s="309"/>
      <c r="B55" s="101"/>
      <c r="C55" s="310"/>
      <c r="D55" s="80"/>
      <c r="E55" s="311"/>
      <c r="F55" s="312" t="str">
        <f t="shared" si="1"/>
        <v/>
      </c>
      <c r="G55" s="75"/>
      <c r="H55" s="243"/>
      <c r="I55" s="250"/>
      <c r="J55" s="296"/>
      <c r="K55" s="317" t="str">
        <f t="shared" si="20"/>
        <v/>
      </c>
      <c r="L55" s="276"/>
      <c r="M55" s="277"/>
      <c r="N55" s="277"/>
      <c r="O55" s="278"/>
      <c r="P55" s="250"/>
      <c r="Q55" s="67"/>
      <c r="R55" s="250"/>
      <c r="S55" s="67"/>
      <c r="T55" s="250"/>
      <c r="U55" s="237"/>
      <c r="W55" s="462">
        <f t="shared" si="21"/>
        <v>0</v>
      </c>
      <c r="X55" s="465">
        <f>IF(ISBLANK(B55),0,VLOOKUP(B55,'Wage Grid'!$B$14:$D$80,2+W55,FALSE))</f>
        <v>0</v>
      </c>
      <c r="Y55" s="212">
        <f t="shared" si="22"/>
        <v>0</v>
      </c>
      <c r="Z55" s="451">
        <f>IF(Y55=0,0,VLOOKUP(Y55,'Wage Grid'!$F$14:$G$51,2,FALSE))</f>
        <v>0</v>
      </c>
      <c r="AA55" s="216">
        <f>IF(ISBLANK(D55),0,VLOOKUP(D55,'Wage Grid'!$B$14:$D$80,2,FALSE))</f>
        <v>0</v>
      </c>
      <c r="AB55" s="212">
        <f t="shared" si="23"/>
        <v>0</v>
      </c>
      <c r="AC55" s="460">
        <f>IF(AB55=0,0,VLOOKUP(AB55,'Wage Grid'!$F$14:$G$51,2,FALSE))</f>
        <v>0</v>
      </c>
      <c r="AD55" s="462">
        <f t="shared" si="12"/>
        <v>0</v>
      </c>
      <c r="AE55" s="51"/>
      <c r="AF55" s="449">
        <f>IF(AD55=0,0,VLOOKUP(AD55,'Wage Grid'!$F$14:$J$51,2,FALSE))</f>
        <v>0</v>
      </c>
      <c r="AG55" s="450">
        <f>IF(AD55=0,0,VLOOKUP(AD55,'Wage Grid'!$F$14:$J$51,3,FALSE))</f>
        <v>0</v>
      </c>
      <c r="AH55" s="450">
        <f>IF(AD55=0,0,VLOOKUP(AD55,'Wage Grid'!$F$14:$J$51,4,FALSE))</f>
        <v>0</v>
      </c>
      <c r="AI55" s="451">
        <f>IF(AD55=0,0,VLOOKUP(AD55,'Wage Grid'!$F$14:$J$51,5,FALSE))</f>
        <v>0</v>
      </c>
      <c r="AJ55" s="51"/>
      <c r="AK55" s="452">
        <f t="shared" si="24"/>
        <v>0</v>
      </c>
      <c r="AL55" s="453">
        <f t="shared" si="13"/>
        <v>0</v>
      </c>
      <c r="AM55" s="458">
        <f t="shared" si="25"/>
        <v>0</v>
      </c>
      <c r="AN55" s="448">
        <f t="shared" si="26"/>
        <v>0</v>
      </c>
      <c r="AO55" s="448">
        <f t="shared" si="27"/>
        <v>0</v>
      </c>
      <c r="AP55" s="448">
        <f t="shared" si="28"/>
        <v>0</v>
      </c>
      <c r="AQ55" s="453">
        <f t="shared" si="29"/>
        <v>0</v>
      </c>
      <c r="AY55" s="470">
        <f t="shared" si="18"/>
        <v>0</v>
      </c>
      <c r="AZ55" s="471">
        <f t="shared" si="19"/>
        <v>0</v>
      </c>
    </row>
    <row r="56" spans="1:52" ht="15" customHeight="1" thickBot="1" x14ac:dyDescent="0.3">
      <c r="A56" s="309"/>
      <c r="B56" s="101"/>
      <c r="C56" s="310"/>
      <c r="D56" s="80"/>
      <c r="E56" s="311"/>
      <c r="F56" s="312" t="str">
        <f t="shared" si="1"/>
        <v/>
      </c>
      <c r="G56" s="75"/>
      <c r="H56" s="243"/>
      <c r="I56" s="250"/>
      <c r="J56" s="296"/>
      <c r="K56" s="317" t="str">
        <f t="shared" si="20"/>
        <v/>
      </c>
      <c r="L56" s="276"/>
      <c r="M56" s="277"/>
      <c r="N56" s="277"/>
      <c r="O56" s="278"/>
      <c r="P56" s="250"/>
      <c r="Q56" s="67"/>
      <c r="R56" s="250"/>
      <c r="S56" s="67"/>
      <c r="T56" s="250"/>
      <c r="U56" s="237"/>
      <c r="W56" s="462">
        <f t="shared" si="21"/>
        <v>0</v>
      </c>
      <c r="X56" s="465">
        <f>IF(ISBLANK(B56),0,VLOOKUP(B56,'Wage Grid'!$B$14:$D$80,2+W56,FALSE))</f>
        <v>0</v>
      </c>
      <c r="Y56" s="212">
        <f t="shared" si="22"/>
        <v>0</v>
      </c>
      <c r="Z56" s="451">
        <f>IF(Y56=0,0,VLOOKUP(Y56,'Wage Grid'!$F$14:$G$51,2,FALSE))</f>
        <v>0</v>
      </c>
      <c r="AA56" s="216">
        <f>IF(ISBLANK(D56),0,VLOOKUP(D56,'Wage Grid'!$B$14:$D$80,2,FALSE))</f>
        <v>0</v>
      </c>
      <c r="AB56" s="212">
        <f t="shared" si="23"/>
        <v>0</v>
      </c>
      <c r="AC56" s="460">
        <f>IF(AB56=0,0,VLOOKUP(AB56,'Wage Grid'!$F$14:$G$51,2,FALSE))</f>
        <v>0</v>
      </c>
      <c r="AD56" s="462">
        <f t="shared" si="12"/>
        <v>0</v>
      </c>
      <c r="AE56" s="51"/>
      <c r="AF56" s="449">
        <f>IF(AD56=0,0,VLOOKUP(AD56,'Wage Grid'!$F$14:$J$51,2,FALSE))</f>
        <v>0</v>
      </c>
      <c r="AG56" s="450">
        <f>IF(AD56=0,0,VLOOKUP(AD56,'Wage Grid'!$F$14:$J$51,3,FALSE))</f>
        <v>0</v>
      </c>
      <c r="AH56" s="450">
        <f>IF(AD56=0,0,VLOOKUP(AD56,'Wage Grid'!$F$14:$J$51,4,FALSE))</f>
        <v>0</v>
      </c>
      <c r="AI56" s="451">
        <f>IF(AD56=0,0,VLOOKUP(AD56,'Wage Grid'!$F$14:$J$51,5,FALSE))</f>
        <v>0</v>
      </c>
      <c r="AJ56" s="51"/>
      <c r="AK56" s="452">
        <f t="shared" si="24"/>
        <v>0</v>
      </c>
      <c r="AL56" s="453">
        <f t="shared" si="13"/>
        <v>0</v>
      </c>
      <c r="AM56" s="458">
        <f t="shared" si="25"/>
        <v>0</v>
      </c>
      <c r="AN56" s="448">
        <f t="shared" si="26"/>
        <v>0</v>
      </c>
      <c r="AO56" s="448">
        <f t="shared" si="27"/>
        <v>0</v>
      </c>
      <c r="AP56" s="448">
        <f t="shared" si="28"/>
        <v>0</v>
      </c>
      <c r="AQ56" s="453">
        <f t="shared" si="29"/>
        <v>0</v>
      </c>
      <c r="AY56" s="470">
        <f t="shared" si="18"/>
        <v>0</v>
      </c>
      <c r="AZ56" s="471">
        <f t="shared" si="19"/>
        <v>0</v>
      </c>
    </row>
    <row r="57" spans="1:52" ht="15" customHeight="1" thickBot="1" x14ac:dyDescent="0.3">
      <c r="A57" s="309"/>
      <c r="B57" s="101"/>
      <c r="C57" s="310"/>
      <c r="D57" s="80"/>
      <c r="E57" s="311"/>
      <c r="F57" s="312" t="str">
        <f t="shared" si="1"/>
        <v/>
      </c>
      <c r="G57" s="75"/>
      <c r="H57" s="243"/>
      <c r="I57" s="250"/>
      <c r="J57" s="296"/>
      <c r="K57" s="317" t="str">
        <f t="shared" si="20"/>
        <v/>
      </c>
      <c r="L57" s="276"/>
      <c r="M57" s="277"/>
      <c r="N57" s="277"/>
      <c r="O57" s="278"/>
      <c r="P57" s="250"/>
      <c r="Q57" s="67"/>
      <c r="R57" s="250"/>
      <c r="S57" s="67"/>
      <c r="T57" s="250"/>
      <c r="U57" s="237"/>
      <c r="W57" s="462">
        <f t="shared" si="21"/>
        <v>0</v>
      </c>
      <c r="X57" s="465">
        <f>IF(ISBLANK(B57),0,VLOOKUP(B57,'Wage Grid'!$B$14:$D$80,2+W57,FALSE))</f>
        <v>0</v>
      </c>
      <c r="Y57" s="212">
        <f t="shared" si="22"/>
        <v>0</v>
      </c>
      <c r="Z57" s="451">
        <f>IF(Y57=0,0,VLOOKUP(Y57,'Wage Grid'!$F$14:$G$51,2,FALSE))</f>
        <v>0</v>
      </c>
      <c r="AA57" s="216">
        <f>IF(ISBLANK(D57),0,VLOOKUP(D57,'Wage Grid'!$B$14:$D$80,2,FALSE))</f>
        <v>0</v>
      </c>
      <c r="AB57" s="212">
        <f t="shared" si="23"/>
        <v>0</v>
      </c>
      <c r="AC57" s="460">
        <f>IF(AB57=0,0,VLOOKUP(AB57,'Wage Grid'!$F$14:$G$51,2,FALSE))</f>
        <v>0</v>
      </c>
      <c r="AD57" s="462">
        <f t="shared" si="12"/>
        <v>0</v>
      </c>
      <c r="AE57" s="51"/>
      <c r="AF57" s="449">
        <f>IF(AD57=0,0,VLOOKUP(AD57,'Wage Grid'!$F$14:$J$51,2,FALSE))</f>
        <v>0</v>
      </c>
      <c r="AG57" s="450">
        <f>IF(AD57=0,0,VLOOKUP(AD57,'Wage Grid'!$F$14:$J$51,3,FALSE))</f>
        <v>0</v>
      </c>
      <c r="AH57" s="450">
        <f>IF(AD57=0,0,VLOOKUP(AD57,'Wage Grid'!$F$14:$J$51,4,FALSE))</f>
        <v>0</v>
      </c>
      <c r="AI57" s="451">
        <f>IF(AD57=0,0,VLOOKUP(AD57,'Wage Grid'!$F$14:$J$51,5,FALSE))</f>
        <v>0</v>
      </c>
      <c r="AJ57" s="51"/>
      <c r="AK57" s="452">
        <f t="shared" si="24"/>
        <v>0</v>
      </c>
      <c r="AL57" s="453">
        <f t="shared" si="13"/>
        <v>0</v>
      </c>
      <c r="AM57" s="458">
        <f t="shared" si="25"/>
        <v>0</v>
      </c>
      <c r="AN57" s="448">
        <f t="shared" si="26"/>
        <v>0</v>
      </c>
      <c r="AO57" s="448">
        <f t="shared" si="27"/>
        <v>0</v>
      </c>
      <c r="AP57" s="448">
        <f t="shared" si="28"/>
        <v>0</v>
      </c>
      <c r="AQ57" s="453">
        <f t="shared" si="29"/>
        <v>0</v>
      </c>
      <c r="AY57" s="470">
        <f t="shared" si="18"/>
        <v>0</v>
      </c>
      <c r="AZ57" s="471">
        <f t="shared" si="19"/>
        <v>0</v>
      </c>
    </row>
    <row r="58" spans="1:52" ht="15" customHeight="1" thickBot="1" x14ac:dyDescent="0.3">
      <c r="A58" s="309"/>
      <c r="B58" s="101"/>
      <c r="C58" s="310"/>
      <c r="D58" s="80"/>
      <c r="E58" s="311"/>
      <c r="F58" s="312" t="str">
        <f t="shared" si="1"/>
        <v/>
      </c>
      <c r="G58" s="75"/>
      <c r="H58" s="243"/>
      <c r="I58" s="250"/>
      <c r="J58" s="296"/>
      <c r="K58" s="317" t="str">
        <f t="shared" si="20"/>
        <v/>
      </c>
      <c r="L58" s="276"/>
      <c r="M58" s="277"/>
      <c r="N58" s="277"/>
      <c r="O58" s="278"/>
      <c r="P58" s="250"/>
      <c r="Q58" s="67"/>
      <c r="R58" s="250"/>
      <c r="S58" s="67"/>
      <c r="T58" s="250"/>
      <c r="U58" s="237"/>
      <c r="W58" s="462">
        <f t="shared" si="21"/>
        <v>0</v>
      </c>
      <c r="X58" s="465">
        <f>IF(ISBLANK(B58),0,VLOOKUP(B58,'Wage Grid'!$B$14:$D$80,2+W58,FALSE))</f>
        <v>0</v>
      </c>
      <c r="Y58" s="212">
        <f t="shared" si="22"/>
        <v>0</v>
      </c>
      <c r="Z58" s="451">
        <f>IF(Y58=0,0,VLOOKUP(Y58,'Wage Grid'!$F$14:$G$51,2,FALSE))</f>
        <v>0</v>
      </c>
      <c r="AA58" s="216">
        <f>IF(ISBLANK(D58),0,VLOOKUP(D58,'Wage Grid'!$B$14:$D$80,2,FALSE))</f>
        <v>0</v>
      </c>
      <c r="AB58" s="212">
        <f t="shared" si="23"/>
        <v>0</v>
      </c>
      <c r="AC58" s="460">
        <f>IF(AB58=0,0,VLOOKUP(AB58,'Wage Grid'!$F$14:$G$51,2,FALSE))</f>
        <v>0</v>
      </c>
      <c r="AD58" s="462">
        <f t="shared" si="12"/>
        <v>0</v>
      </c>
      <c r="AE58" s="51"/>
      <c r="AF58" s="449">
        <f>IF(AD58=0,0,VLOOKUP(AD58,'Wage Grid'!$F$14:$J$51,2,FALSE))</f>
        <v>0</v>
      </c>
      <c r="AG58" s="450">
        <f>IF(AD58=0,0,VLOOKUP(AD58,'Wage Grid'!$F$14:$J$51,3,FALSE))</f>
        <v>0</v>
      </c>
      <c r="AH58" s="450">
        <f>IF(AD58=0,0,VLOOKUP(AD58,'Wage Grid'!$F$14:$J$51,4,FALSE))</f>
        <v>0</v>
      </c>
      <c r="AI58" s="451">
        <f>IF(AD58=0,0,VLOOKUP(AD58,'Wage Grid'!$F$14:$J$51,5,FALSE))</f>
        <v>0</v>
      </c>
      <c r="AJ58" s="51"/>
      <c r="AK58" s="452">
        <f t="shared" si="24"/>
        <v>0</v>
      </c>
      <c r="AL58" s="453">
        <f t="shared" si="13"/>
        <v>0</v>
      </c>
      <c r="AM58" s="458">
        <f t="shared" si="25"/>
        <v>0</v>
      </c>
      <c r="AN58" s="448">
        <f t="shared" si="26"/>
        <v>0</v>
      </c>
      <c r="AO58" s="448">
        <f t="shared" si="27"/>
        <v>0</v>
      </c>
      <c r="AP58" s="448">
        <f t="shared" si="28"/>
        <v>0</v>
      </c>
      <c r="AQ58" s="453">
        <f t="shared" si="29"/>
        <v>0</v>
      </c>
      <c r="AY58" s="470">
        <f t="shared" si="18"/>
        <v>0</v>
      </c>
      <c r="AZ58" s="471">
        <f t="shared" si="19"/>
        <v>0</v>
      </c>
    </row>
    <row r="59" spans="1:52" ht="15" customHeight="1" thickBot="1" x14ac:dyDescent="0.3">
      <c r="A59" s="309"/>
      <c r="B59" s="101"/>
      <c r="C59" s="310"/>
      <c r="D59" s="80"/>
      <c r="E59" s="311"/>
      <c r="F59" s="312" t="str">
        <f t="shared" si="1"/>
        <v/>
      </c>
      <c r="G59" s="75"/>
      <c r="H59" s="243"/>
      <c r="I59" s="250"/>
      <c r="J59" s="296"/>
      <c r="K59" s="317" t="str">
        <f t="shared" si="20"/>
        <v/>
      </c>
      <c r="L59" s="276"/>
      <c r="M59" s="277"/>
      <c r="N59" s="277"/>
      <c r="O59" s="278"/>
      <c r="P59" s="250"/>
      <c r="Q59" s="67"/>
      <c r="R59" s="250"/>
      <c r="S59" s="67"/>
      <c r="T59" s="250"/>
      <c r="U59" s="237"/>
      <c r="W59" s="462">
        <f t="shared" si="21"/>
        <v>0</v>
      </c>
      <c r="X59" s="465">
        <f>IF(ISBLANK(B59),0,VLOOKUP(B59,'Wage Grid'!$B$14:$D$80,2+W59,FALSE))</f>
        <v>0</v>
      </c>
      <c r="Y59" s="212">
        <f t="shared" si="22"/>
        <v>0</v>
      </c>
      <c r="Z59" s="451">
        <f>IF(Y59=0,0,VLOOKUP(Y59,'Wage Grid'!$F$14:$G$51,2,FALSE))</f>
        <v>0</v>
      </c>
      <c r="AA59" s="216">
        <f>IF(ISBLANK(D59),0,VLOOKUP(D59,'Wage Grid'!$B$14:$D$80,2,FALSE))</f>
        <v>0</v>
      </c>
      <c r="AB59" s="212">
        <f t="shared" si="23"/>
        <v>0</v>
      </c>
      <c r="AC59" s="460">
        <f>IF(AB59=0,0,VLOOKUP(AB59,'Wage Grid'!$F$14:$G$51,2,FALSE))</f>
        <v>0</v>
      </c>
      <c r="AD59" s="462">
        <f t="shared" si="12"/>
        <v>0</v>
      </c>
      <c r="AE59" s="51"/>
      <c r="AF59" s="449">
        <f>IF(AD59=0,0,VLOOKUP(AD59,'Wage Grid'!$F$14:$J$51,2,FALSE))</f>
        <v>0</v>
      </c>
      <c r="AG59" s="450">
        <f>IF(AD59=0,0,VLOOKUP(AD59,'Wage Grid'!$F$14:$J$51,3,FALSE))</f>
        <v>0</v>
      </c>
      <c r="AH59" s="450">
        <f>IF(AD59=0,0,VLOOKUP(AD59,'Wage Grid'!$F$14:$J$51,4,FALSE))</f>
        <v>0</v>
      </c>
      <c r="AI59" s="451">
        <f>IF(AD59=0,0,VLOOKUP(AD59,'Wage Grid'!$F$14:$J$51,5,FALSE))</f>
        <v>0</v>
      </c>
      <c r="AJ59" s="51"/>
      <c r="AK59" s="452">
        <f t="shared" si="24"/>
        <v>0</v>
      </c>
      <c r="AL59" s="453">
        <f t="shared" si="13"/>
        <v>0</v>
      </c>
      <c r="AM59" s="458">
        <f t="shared" si="25"/>
        <v>0</v>
      </c>
      <c r="AN59" s="448">
        <f t="shared" si="26"/>
        <v>0</v>
      </c>
      <c r="AO59" s="448">
        <f t="shared" si="27"/>
        <v>0</v>
      </c>
      <c r="AP59" s="448">
        <f t="shared" si="28"/>
        <v>0</v>
      </c>
      <c r="AQ59" s="453">
        <f t="shared" si="29"/>
        <v>0</v>
      </c>
      <c r="AY59" s="470">
        <f t="shared" si="18"/>
        <v>0</v>
      </c>
      <c r="AZ59" s="471">
        <f t="shared" si="19"/>
        <v>0</v>
      </c>
    </row>
    <row r="60" spans="1:52" ht="15" customHeight="1" thickBot="1" x14ac:dyDescent="0.3">
      <c r="A60" s="309"/>
      <c r="B60" s="101"/>
      <c r="C60" s="310"/>
      <c r="D60" s="80"/>
      <c r="E60" s="311"/>
      <c r="F60" s="312" t="str">
        <f t="shared" si="1"/>
        <v/>
      </c>
      <c r="G60" s="75"/>
      <c r="H60" s="243"/>
      <c r="I60" s="250"/>
      <c r="J60" s="296"/>
      <c r="K60" s="317" t="str">
        <f t="shared" si="20"/>
        <v/>
      </c>
      <c r="L60" s="276"/>
      <c r="M60" s="277"/>
      <c r="N60" s="277"/>
      <c r="O60" s="278"/>
      <c r="P60" s="250"/>
      <c r="Q60" s="67"/>
      <c r="R60" s="250"/>
      <c r="S60" s="67"/>
      <c r="T60" s="250"/>
      <c r="U60" s="237"/>
      <c r="W60" s="462">
        <f t="shared" si="21"/>
        <v>0</v>
      </c>
      <c r="X60" s="465">
        <f>IF(ISBLANK(B60),0,VLOOKUP(B60,'Wage Grid'!$B$14:$D$80,2+W60,FALSE))</f>
        <v>0</v>
      </c>
      <c r="Y60" s="212">
        <f t="shared" si="22"/>
        <v>0</v>
      </c>
      <c r="Z60" s="451">
        <f>IF(Y60=0,0,VLOOKUP(Y60,'Wage Grid'!$F$14:$G$51,2,FALSE))</f>
        <v>0</v>
      </c>
      <c r="AA60" s="216">
        <f>IF(ISBLANK(D60),0,VLOOKUP(D60,'Wage Grid'!$B$14:$D$80,2,FALSE))</f>
        <v>0</v>
      </c>
      <c r="AB60" s="212">
        <f t="shared" si="23"/>
        <v>0</v>
      </c>
      <c r="AC60" s="460">
        <f>IF(AB60=0,0,VLOOKUP(AB60,'Wage Grid'!$F$14:$G$51,2,FALSE))</f>
        <v>0</v>
      </c>
      <c r="AD60" s="462">
        <f t="shared" si="12"/>
        <v>0</v>
      </c>
      <c r="AE60" s="51"/>
      <c r="AF60" s="449">
        <f>IF(AD60=0,0,VLOOKUP(AD60,'Wage Grid'!$F$14:$J$51,2,FALSE))</f>
        <v>0</v>
      </c>
      <c r="AG60" s="450">
        <f>IF(AD60=0,0,VLOOKUP(AD60,'Wage Grid'!$F$14:$J$51,3,FALSE))</f>
        <v>0</v>
      </c>
      <c r="AH60" s="450">
        <f>IF(AD60=0,0,VLOOKUP(AD60,'Wage Grid'!$F$14:$J$51,4,FALSE))</f>
        <v>0</v>
      </c>
      <c r="AI60" s="451">
        <f>IF(AD60=0,0,VLOOKUP(AD60,'Wage Grid'!$F$14:$J$51,5,FALSE))</f>
        <v>0</v>
      </c>
      <c r="AJ60" s="51"/>
      <c r="AK60" s="452">
        <f t="shared" si="24"/>
        <v>0</v>
      </c>
      <c r="AL60" s="453">
        <f t="shared" si="13"/>
        <v>0</v>
      </c>
      <c r="AM60" s="458">
        <f t="shared" si="25"/>
        <v>0</v>
      </c>
      <c r="AN60" s="448">
        <f t="shared" si="26"/>
        <v>0</v>
      </c>
      <c r="AO60" s="448">
        <f t="shared" si="27"/>
        <v>0</v>
      </c>
      <c r="AP60" s="448">
        <f t="shared" si="28"/>
        <v>0</v>
      </c>
      <c r="AQ60" s="453">
        <f t="shared" si="29"/>
        <v>0</v>
      </c>
      <c r="AY60" s="470">
        <f t="shared" si="18"/>
        <v>0</v>
      </c>
      <c r="AZ60" s="471">
        <f t="shared" si="19"/>
        <v>0</v>
      </c>
    </row>
    <row r="61" spans="1:52" ht="15" customHeight="1" thickBot="1" x14ac:dyDescent="0.3">
      <c r="A61" s="309"/>
      <c r="B61" s="101"/>
      <c r="C61" s="310"/>
      <c r="D61" s="80"/>
      <c r="E61" s="311"/>
      <c r="F61" s="312" t="str">
        <f t="shared" si="1"/>
        <v/>
      </c>
      <c r="G61" s="75"/>
      <c r="H61" s="243"/>
      <c r="I61" s="250"/>
      <c r="J61" s="296"/>
      <c r="K61" s="317" t="str">
        <f t="shared" si="20"/>
        <v/>
      </c>
      <c r="L61" s="276"/>
      <c r="M61" s="277"/>
      <c r="N61" s="277"/>
      <c r="O61" s="278"/>
      <c r="P61" s="250"/>
      <c r="Q61" s="67"/>
      <c r="R61" s="250"/>
      <c r="S61" s="67"/>
      <c r="T61" s="250"/>
      <c r="U61" s="237"/>
      <c r="W61" s="462">
        <f t="shared" si="21"/>
        <v>0</v>
      </c>
      <c r="X61" s="465">
        <f>IF(ISBLANK(B61),0,VLOOKUP(B61,'Wage Grid'!$B$14:$D$80,2+W61,FALSE))</f>
        <v>0</v>
      </c>
      <c r="Y61" s="212">
        <f t="shared" si="22"/>
        <v>0</v>
      </c>
      <c r="Z61" s="451">
        <f>IF(Y61=0,0,VLOOKUP(Y61,'Wage Grid'!$F$14:$G$51,2,FALSE))</f>
        <v>0</v>
      </c>
      <c r="AA61" s="216">
        <f>IF(ISBLANK(D61),0,VLOOKUP(D61,'Wage Grid'!$B$14:$D$80,2,FALSE))</f>
        <v>0</v>
      </c>
      <c r="AB61" s="212">
        <f t="shared" si="23"/>
        <v>0</v>
      </c>
      <c r="AC61" s="460">
        <f>IF(AB61=0,0,VLOOKUP(AB61,'Wage Grid'!$F$14:$G$51,2,FALSE))</f>
        <v>0</v>
      </c>
      <c r="AD61" s="462">
        <f t="shared" si="12"/>
        <v>0</v>
      </c>
      <c r="AE61" s="51"/>
      <c r="AF61" s="449">
        <f>IF(AD61=0,0,VLOOKUP(AD61,'Wage Grid'!$F$14:$J$51,2,FALSE))</f>
        <v>0</v>
      </c>
      <c r="AG61" s="450">
        <f>IF(AD61=0,0,VLOOKUP(AD61,'Wage Grid'!$F$14:$J$51,3,FALSE))</f>
        <v>0</v>
      </c>
      <c r="AH61" s="450">
        <f>IF(AD61=0,0,VLOOKUP(AD61,'Wage Grid'!$F$14:$J$51,4,FALSE))</f>
        <v>0</v>
      </c>
      <c r="AI61" s="451">
        <f>IF(AD61=0,0,VLOOKUP(AD61,'Wage Grid'!$F$14:$J$51,5,FALSE))</f>
        <v>0</v>
      </c>
      <c r="AJ61" s="51"/>
      <c r="AK61" s="452">
        <f t="shared" si="24"/>
        <v>0</v>
      </c>
      <c r="AL61" s="453">
        <f t="shared" si="13"/>
        <v>0</v>
      </c>
      <c r="AM61" s="458">
        <f t="shared" si="25"/>
        <v>0</v>
      </c>
      <c r="AN61" s="448">
        <f t="shared" si="26"/>
        <v>0</v>
      </c>
      <c r="AO61" s="448">
        <f t="shared" si="27"/>
        <v>0</v>
      </c>
      <c r="AP61" s="448">
        <f t="shared" si="28"/>
        <v>0</v>
      </c>
      <c r="AQ61" s="453">
        <f t="shared" si="29"/>
        <v>0</v>
      </c>
      <c r="AY61" s="470">
        <f t="shared" si="18"/>
        <v>0</v>
      </c>
      <c r="AZ61" s="471">
        <f t="shared" si="19"/>
        <v>0</v>
      </c>
    </row>
    <row r="62" spans="1:52" ht="15" customHeight="1" thickBot="1" x14ac:dyDescent="0.3">
      <c r="A62" s="309"/>
      <c r="B62" s="101"/>
      <c r="C62" s="310"/>
      <c r="D62" s="80"/>
      <c r="E62" s="311"/>
      <c r="F62" s="312" t="str">
        <f t="shared" si="1"/>
        <v/>
      </c>
      <c r="G62" s="75"/>
      <c r="H62" s="243"/>
      <c r="I62" s="250"/>
      <c r="J62" s="296"/>
      <c r="K62" s="317" t="str">
        <f t="shared" si="20"/>
        <v/>
      </c>
      <c r="L62" s="276"/>
      <c r="M62" s="277"/>
      <c r="N62" s="277"/>
      <c r="O62" s="278"/>
      <c r="P62" s="250"/>
      <c r="Q62" s="67"/>
      <c r="R62" s="250"/>
      <c r="S62" s="67"/>
      <c r="T62" s="250"/>
      <c r="U62" s="237"/>
      <c r="W62" s="462">
        <f t="shared" si="21"/>
        <v>0</v>
      </c>
      <c r="X62" s="465">
        <f>IF(ISBLANK(B62),0,VLOOKUP(B62,'Wage Grid'!$B$14:$D$80,2+W62,FALSE))</f>
        <v>0</v>
      </c>
      <c r="Y62" s="212">
        <f t="shared" si="22"/>
        <v>0</v>
      </c>
      <c r="Z62" s="451">
        <f>IF(Y62=0,0,VLOOKUP(Y62,'Wage Grid'!$F$14:$G$51,2,FALSE))</f>
        <v>0</v>
      </c>
      <c r="AA62" s="216">
        <f>IF(ISBLANK(D62),0,VLOOKUP(D62,'Wage Grid'!$B$14:$D$80,2,FALSE))</f>
        <v>0</v>
      </c>
      <c r="AB62" s="212">
        <f t="shared" si="23"/>
        <v>0</v>
      </c>
      <c r="AC62" s="460">
        <f>IF(AB62=0,0,VLOOKUP(AB62,'Wage Grid'!$F$14:$G$51,2,FALSE))</f>
        <v>0</v>
      </c>
      <c r="AD62" s="462">
        <f t="shared" si="12"/>
        <v>0</v>
      </c>
      <c r="AE62" s="51"/>
      <c r="AF62" s="449">
        <f>IF(AD62=0,0,VLOOKUP(AD62,'Wage Grid'!$F$14:$J$51,2,FALSE))</f>
        <v>0</v>
      </c>
      <c r="AG62" s="450">
        <f>IF(AD62=0,0,VLOOKUP(AD62,'Wage Grid'!$F$14:$J$51,3,FALSE))</f>
        <v>0</v>
      </c>
      <c r="AH62" s="450">
        <f>IF(AD62=0,0,VLOOKUP(AD62,'Wage Grid'!$F$14:$J$51,4,FALSE))</f>
        <v>0</v>
      </c>
      <c r="AI62" s="451">
        <f>IF(AD62=0,0,VLOOKUP(AD62,'Wage Grid'!$F$14:$J$51,5,FALSE))</f>
        <v>0</v>
      </c>
      <c r="AJ62" s="51"/>
      <c r="AK62" s="452">
        <f t="shared" si="24"/>
        <v>0</v>
      </c>
      <c r="AL62" s="453">
        <f t="shared" si="13"/>
        <v>0</v>
      </c>
      <c r="AM62" s="458">
        <f t="shared" si="25"/>
        <v>0</v>
      </c>
      <c r="AN62" s="448">
        <f t="shared" si="26"/>
        <v>0</v>
      </c>
      <c r="AO62" s="448">
        <f t="shared" si="27"/>
        <v>0</v>
      </c>
      <c r="AP62" s="448">
        <f t="shared" si="28"/>
        <v>0</v>
      </c>
      <c r="AQ62" s="453">
        <f t="shared" si="29"/>
        <v>0</v>
      </c>
      <c r="AY62" s="470">
        <f t="shared" si="18"/>
        <v>0</v>
      </c>
      <c r="AZ62" s="471">
        <f t="shared" si="19"/>
        <v>0</v>
      </c>
    </row>
    <row r="63" spans="1:52" ht="15" customHeight="1" thickBot="1" x14ac:dyDescent="0.3">
      <c r="A63" s="309"/>
      <c r="B63" s="101"/>
      <c r="C63" s="310"/>
      <c r="D63" s="80"/>
      <c r="E63" s="311"/>
      <c r="F63" s="312" t="str">
        <f t="shared" si="1"/>
        <v/>
      </c>
      <c r="G63" s="75"/>
      <c r="H63" s="243"/>
      <c r="I63" s="250"/>
      <c r="J63" s="296"/>
      <c r="K63" s="317" t="str">
        <f t="shared" si="20"/>
        <v/>
      </c>
      <c r="L63" s="276"/>
      <c r="M63" s="277"/>
      <c r="N63" s="277"/>
      <c r="O63" s="278"/>
      <c r="P63" s="250"/>
      <c r="Q63" s="67"/>
      <c r="R63" s="250"/>
      <c r="S63" s="67"/>
      <c r="T63" s="250"/>
      <c r="U63" s="237"/>
      <c r="W63" s="462">
        <f t="shared" si="21"/>
        <v>0</v>
      </c>
      <c r="X63" s="465">
        <f>IF(ISBLANK(B63),0,VLOOKUP(B63,'Wage Grid'!$B$14:$D$80,2+W63,FALSE))</f>
        <v>0</v>
      </c>
      <c r="Y63" s="212">
        <f t="shared" si="22"/>
        <v>0</v>
      </c>
      <c r="Z63" s="451">
        <f>IF(Y63=0,0,VLOOKUP(Y63,'Wage Grid'!$F$14:$G$51,2,FALSE))</f>
        <v>0</v>
      </c>
      <c r="AA63" s="216">
        <f>IF(ISBLANK(D63),0,VLOOKUP(D63,'Wage Grid'!$B$14:$D$80,2,FALSE))</f>
        <v>0</v>
      </c>
      <c r="AB63" s="212">
        <f t="shared" si="23"/>
        <v>0</v>
      </c>
      <c r="AC63" s="460">
        <f>IF(AB63=0,0,VLOOKUP(AB63,'Wage Grid'!$F$14:$G$51,2,FALSE))</f>
        <v>0</v>
      </c>
      <c r="AD63" s="462">
        <f t="shared" si="12"/>
        <v>0</v>
      </c>
      <c r="AE63" s="51"/>
      <c r="AF63" s="449">
        <f>IF(AD63=0,0,VLOOKUP(AD63,'Wage Grid'!$F$14:$J$51,2,FALSE))</f>
        <v>0</v>
      </c>
      <c r="AG63" s="450">
        <f>IF(AD63=0,0,VLOOKUP(AD63,'Wage Grid'!$F$14:$J$51,3,FALSE))</f>
        <v>0</v>
      </c>
      <c r="AH63" s="450">
        <f>IF(AD63=0,0,VLOOKUP(AD63,'Wage Grid'!$F$14:$J$51,4,FALSE))</f>
        <v>0</v>
      </c>
      <c r="AI63" s="451">
        <f>IF(AD63=0,0,VLOOKUP(AD63,'Wage Grid'!$F$14:$J$51,5,FALSE))</f>
        <v>0</v>
      </c>
      <c r="AJ63" s="51"/>
      <c r="AK63" s="452">
        <f t="shared" si="24"/>
        <v>0</v>
      </c>
      <c r="AL63" s="453">
        <f t="shared" si="13"/>
        <v>0</v>
      </c>
      <c r="AM63" s="458">
        <f t="shared" si="25"/>
        <v>0</v>
      </c>
      <c r="AN63" s="448">
        <f t="shared" si="26"/>
        <v>0</v>
      </c>
      <c r="AO63" s="448">
        <f t="shared" si="27"/>
        <v>0</v>
      </c>
      <c r="AP63" s="448">
        <f t="shared" si="28"/>
        <v>0</v>
      </c>
      <c r="AQ63" s="453">
        <f t="shared" si="29"/>
        <v>0</v>
      </c>
      <c r="AY63" s="470">
        <f t="shared" si="18"/>
        <v>0</v>
      </c>
      <c r="AZ63" s="471">
        <f t="shared" si="19"/>
        <v>0</v>
      </c>
    </row>
    <row r="64" spans="1:52" ht="15" customHeight="1" thickBot="1" x14ac:dyDescent="0.3">
      <c r="A64" s="309"/>
      <c r="B64" s="101"/>
      <c r="C64" s="310"/>
      <c r="D64" s="80"/>
      <c r="E64" s="311"/>
      <c r="F64" s="312" t="str">
        <f t="shared" si="1"/>
        <v/>
      </c>
      <c r="G64" s="75"/>
      <c r="H64" s="243"/>
      <c r="I64" s="250"/>
      <c r="J64" s="296"/>
      <c r="K64" s="317" t="str">
        <f t="shared" si="20"/>
        <v/>
      </c>
      <c r="L64" s="276"/>
      <c r="M64" s="277"/>
      <c r="N64" s="277"/>
      <c r="O64" s="278"/>
      <c r="P64" s="250"/>
      <c r="Q64" s="67"/>
      <c r="R64" s="250"/>
      <c r="S64" s="67"/>
      <c r="T64" s="250"/>
      <c r="U64" s="237"/>
      <c r="W64" s="462">
        <f t="shared" si="21"/>
        <v>0</v>
      </c>
      <c r="X64" s="465">
        <f>IF(ISBLANK(B64),0,VLOOKUP(B64,'Wage Grid'!$B$14:$D$80,2+W64,FALSE))</f>
        <v>0</v>
      </c>
      <c r="Y64" s="212">
        <f t="shared" si="22"/>
        <v>0</v>
      </c>
      <c r="Z64" s="451">
        <f>IF(Y64=0,0,VLOOKUP(Y64,'Wage Grid'!$F$14:$G$51,2,FALSE))</f>
        <v>0</v>
      </c>
      <c r="AA64" s="216">
        <f>IF(ISBLANK(D64),0,VLOOKUP(D64,'Wage Grid'!$B$14:$D$80,2,FALSE))</f>
        <v>0</v>
      </c>
      <c r="AB64" s="212">
        <f t="shared" si="23"/>
        <v>0</v>
      </c>
      <c r="AC64" s="460">
        <f>IF(AB64=0,0,VLOOKUP(AB64,'Wage Grid'!$F$14:$G$51,2,FALSE))</f>
        <v>0</v>
      </c>
      <c r="AD64" s="462">
        <f t="shared" si="12"/>
        <v>0</v>
      </c>
      <c r="AE64" s="51"/>
      <c r="AF64" s="449">
        <f>IF(AD64=0,0,VLOOKUP(AD64,'Wage Grid'!$F$14:$J$51,2,FALSE))</f>
        <v>0</v>
      </c>
      <c r="AG64" s="450">
        <f>IF(AD64=0,0,VLOOKUP(AD64,'Wage Grid'!$F$14:$J$51,3,FALSE))</f>
        <v>0</v>
      </c>
      <c r="AH64" s="450">
        <f>IF(AD64=0,0,VLOOKUP(AD64,'Wage Grid'!$F$14:$J$51,4,FALSE))</f>
        <v>0</v>
      </c>
      <c r="AI64" s="451">
        <f>IF(AD64=0,0,VLOOKUP(AD64,'Wage Grid'!$F$14:$J$51,5,FALSE))</f>
        <v>0</v>
      </c>
      <c r="AJ64" s="51"/>
      <c r="AK64" s="452">
        <f t="shared" si="24"/>
        <v>0</v>
      </c>
      <c r="AL64" s="453">
        <f t="shared" si="13"/>
        <v>0</v>
      </c>
      <c r="AM64" s="458">
        <f t="shared" si="25"/>
        <v>0</v>
      </c>
      <c r="AN64" s="448">
        <f t="shared" si="26"/>
        <v>0</v>
      </c>
      <c r="AO64" s="448">
        <f t="shared" si="27"/>
        <v>0</v>
      </c>
      <c r="AP64" s="448">
        <f t="shared" si="28"/>
        <v>0</v>
      </c>
      <c r="AQ64" s="453">
        <f t="shared" si="29"/>
        <v>0</v>
      </c>
      <c r="AY64" s="470">
        <f t="shared" si="18"/>
        <v>0</v>
      </c>
      <c r="AZ64" s="471">
        <f t="shared" si="19"/>
        <v>0</v>
      </c>
    </row>
    <row r="65" spans="1:52" ht="15" customHeight="1" thickBot="1" x14ac:dyDescent="0.3">
      <c r="A65" s="309"/>
      <c r="B65" s="101"/>
      <c r="C65" s="310"/>
      <c r="D65" s="80"/>
      <c r="E65" s="311"/>
      <c r="F65" s="312" t="str">
        <f t="shared" si="1"/>
        <v/>
      </c>
      <c r="G65" s="75"/>
      <c r="H65" s="243"/>
      <c r="I65" s="250"/>
      <c r="J65" s="296"/>
      <c r="K65" s="317" t="str">
        <f t="shared" si="20"/>
        <v/>
      </c>
      <c r="L65" s="276"/>
      <c r="M65" s="277"/>
      <c r="N65" s="277"/>
      <c r="O65" s="278"/>
      <c r="P65" s="250"/>
      <c r="Q65" s="67"/>
      <c r="R65" s="250"/>
      <c r="S65" s="67"/>
      <c r="T65" s="250"/>
      <c r="U65" s="237"/>
      <c r="W65" s="462">
        <f t="shared" si="21"/>
        <v>0</v>
      </c>
      <c r="X65" s="465">
        <f>IF(ISBLANK(B65),0,VLOOKUP(B65,'Wage Grid'!$B$14:$D$80,2+W65,FALSE))</f>
        <v>0</v>
      </c>
      <c r="Y65" s="212">
        <f t="shared" si="22"/>
        <v>0</v>
      </c>
      <c r="Z65" s="451">
        <f>IF(Y65=0,0,VLOOKUP(Y65,'Wage Grid'!$F$14:$G$51,2,FALSE))</f>
        <v>0</v>
      </c>
      <c r="AA65" s="216">
        <f>IF(ISBLANK(D65),0,VLOOKUP(D65,'Wage Grid'!$B$14:$D$80,2,FALSE))</f>
        <v>0</v>
      </c>
      <c r="AB65" s="212">
        <f t="shared" si="23"/>
        <v>0</v>
      </c>
      <c r="AC65" s="460">
        <f>IF(AB65=0,0,VLOOKUP(AB65,'Wage Grid'!$F$14:$G$51,2,FALSE))</f>
        <v>0</v>
      </c>
      <c r="AD65" s="462">
        <f t="shared" si="12"/>
        <v>0</v>
      </c>
      <c r="AE65" s="51"/>
      <c r="AF65" s="449">
        <f>IF(AD65=0,0,VLOOKUP(AD65,'Wage Grid'!$F$14:$J$51,2,FALSE))</f>
        <v>0</v>
      </c>
      <c r="AG65" s="450">
        <f>IF(AD65=0,0,VLOOKUP(AD65,'Wage Grid'!$F$14:$J$51,3,FALSE))</f>
        <v>0</v>
      </c>
      <c r="AH65" s="450">
        <f>IF(AD65=0,0,VLOOKUP(AD65,'Wage Grid'!$F$14:$J$51,4,FALSE))</f>
        <v>0</v>
      </c>
      <c r="AI65" s="451">
        <f>IF(AD65=0,0,VLOOKUP(AD65,'Wage Grid'!$F$14:$J$51,5,FALSE))</f>
        <v>0</v>
      </c>
      <c r="AJ65" s="51"/>
      <c r="AK65" s="452">
        <f t="shared" si="24"/>
        <v>0</v>
      </c>
      <c r="AL65" s="453">
        <f t="shared" si="13"/>
        <v>0</v>
      </c>
      <c r="AM65" s="458">
        <f t="shared" si="25"/>
        <v>0</v>
      </c>
      <c r="AN65" s="448">
        <f t="shared" si="26"/>
        <v>0</v>
      </c>
      <c r="AO65" s="448">
        <f t="shared" si="27"/>
        <v>0</v>
      </c>
      <c r="AP65" s="448">
        <f t="shared" si="28"/>
        <v>0</v>
      </c>
      <c r="AQ65" s="453">
        <f t="shared" si="29"/>
        <v>0</v>
      </c>
      <c r="AY65" s="470">
        <f t="shared" si="18"/>
        <v>0</v>
      </c>
      <c r="AZ65" s="471">
        <f t="shared" si="19"/>
        <v>0</v>
      </c>
    </row>
    <row r="66" spans="1:52" ht="15" customHeight="1" thickBot="1" x14ac:dyDescent="0.3">
      <c r="A66" s="309"/>
      <c r="B66" s="101"/>
      <c r="C66" s="310"/>
      <c r="D66" s="80"/>
      <c r="E66" s="311"/>
      <c r="F66" s="312" t="str">
        <f t="shared" si="1"/>
        <v/>
      </c>
      <c r="G66" s="75"/>
      <c r="H66" s="243"/>
      <c r="I66" s="250"/>
      <c r="J66" s="296"/>
      <c r="K66" s="317" t="str">
        <f t="shared" si="20"/>
        <v/>
      </c>
      <c r="L66" s="276"/>
      <c r="M66" s="277"/>
      <c r="N66" s="277"/>
      <c r="O66" s="278"/>
      <c r="P66" s="250"/>
      <c r="Q66" s="67"/>
      <c r="R66" s="250"/>
      <c r="S66" s="67"/>
      <c r="T66" s="250"/>
      <c r="U66" s="237"/>
      <c r="W66" s="462">
        <f t="shared" si="21"/>
        <v>0</v>
      </c>
      <c r="X66" s="465">
        <f>IF(ISBLANK(B66),0,VLOOKUP(B66,'Wage Grid'!$B$14:$D$80,2+W66,FALSE))</f>
        <v>0</v>
      </c>
      <c r="Y66" s="212">
        <f t="shared" si="22"/>
        <v>0</v>
      </c>
      <c r="Z66" s="451">
        <f>IF(Y66=0,0,VLOOKUP(Y66,'Wage Grid'!$F$14:$G$51,2,FALSE))</f>
        <v>0</v>
      </c>
      <c r="AA66" s="216">
        <f>IF(ISBLANK(D66),0,VLOOKUP(D66,'Wage Grid'!$B$14:$D$80,2,FALSE))</f>
        <v>0</v>
      </c>
      <c r="AB66" s="212">
        <f t="shared" si="23"/>
        <v>0</v>
      </c>
      <c r="AC66" s="460">
        <f>IF(AB66=0,0,VLOOKUP(AB66,'Wage Grid'!$F$14:$G$51,2,FALSE))</f>
        <v>0</v>
      </c>
      <c r="AD66" s="462">
        <f t="shared" si="12"/>
        <v>0</v>
      </c>
      <c r="AE66" s="51"/>
      <c r="AF66" s="449">
        <f>IF(AD66=0,0,VLOOKUP(AD66,'Wage Grid'!$F$14:$J$51,2,FALSE))</f>
        <v>0</v>
      </c>
      <c r="AG66" s="450">
        <f>IF(AD66=0,0,VLOOKUP(AD66,'Wage Grid'!$F$14:$J$51,3,FALSE))</f>
        <v>0</v>
      </c>
      <c r="AH66" s="450">
        <f>IF(AD66=0,0,VLOOKUP(AD66,'Wage Grid'!$F$14:$J$51,4,FALSE))</f>
        <v>0</v>
      </c>
      <c r="AI66" s="451">
        <f>IF(AD66=0,0,VLOOKUP(AD66,'Wage Grid'!$F$14:$J$51,5,FALSE))</f>
        <v>0</v>
      </c>
      <c r="AJ66" s="51"/>
      <c r="AK66" s="452">
        <f t="shared" si="24"/>
        <v>0</v>
      </c>
      <c r="AL66" s="453">
        <f t="shared" si="13"/>
        <v>0</v>
      </c>
      <c r="AM66" s="458">
        <f t="shared" si="25"/>
        <v>0</v>
      </c>
      <c r="AN66" s="448">
        <f t="shared" si="26"/>
        <v>0</v>
      </c>
      <c r="AO66" s="448">
        <f t="shared" si="27"/>
        <v>0</v>
      </c>
      <c r="AP66" s="448">
        <f t="shared" si="28"/>
        <v>0</v>
      </c>
      <c r="AQ66" s="453">
        <f t="shared" si="29"/>
        <v>0</v>
      </c>
      <c r="AY66" s="470">
        <f t="shared" si="18"/>
        <v>0</v>
      </c>
      <c r="AZ66" s="471">
        <f t="shared" si="19"/>
        <v>0</v>
      </c>
    </row>
    <row r="67" spans="1:52" ht="15" customHeight="1" thickBot="1" x14ac:dyDescent="0.3">
      <c r="A67" s="309"/>
      <c r="B67" s="101"/>
      <c r="C67" s="310"/>
      <c r="D67" s="80"/>
      <c r="E67" s="311"/>
      <c r="F67" s="312" t="str">
        <f t="shared" si="1"/>
        <v/>
      </c>
      <c r="G67" s="75"/>
      <c r="H67" s="243"/>
      <c r="I67" s="250"/>
      <c r="J67" s="296"/>
      <c r="K67" s="317" t="str">
        <f t="shared" si="20"/>
        <v/>
      </c>
      <c r="L67" s="276"/>
      <c r="M67" s="277"/>
      <c r="N67" s="277"/>
      <c r="O67" s="278"/>
      <c r="P67" s="250"/>
      <c r="Q67" s="67"/>
      <c r="R67" s="250"/>
      <c r="S67" s="67"/>
      <c r="T67" s="250"/>
      <c r="U67" s="237"/>
      <c r="W67" s="462">
        <f t="shared" si="21"/>
        <v>0</v>
      </c>
      <c r="X67" s="465">
        <f>IF(ISBLANK(B67),0,VLOOKUP(B67,'Wage Grid'!$B$14:$D$80,2+W67,FALSE))</f>
        <v>0</v>
      </c>
      <c r="Y67" s="212">
        <f t="shared" si="22"/>
        <v>0</v>
      </c>
      <c r="Z67" s="451">
        <f>IF(Y67=0,0,VLOOKUP(Y67,'Wage Grid'!$F$14:$G$51,2,FALSE))</f>
        <v>0</v>
      </c>
      <c r="AA67" s="216">
        <f>IF(ISBLANK(D67),0,VLOOKUP(D67,'Wage Grid'!$B$14:$D$80,2,FALSE))</f>
        <v>0</v>
      </c>
      <c r="AB67" s="212">
        <f t="shared" si="23"/>
        <v>0</v>
      </c>
      <c r="AC67" s="460">
        <f>IF(AB67=0,0,VLOOKUP(AB67,'Wage Grid'!$F$14:$G$51,2,FALSE))</f>
        <v>0</v>
      </c>
      <c r="AD67" s="462">
        <f t="shared" si="12"/>
        <v>0</v>
      </c>
      <c r="AE67" s="51"/>
      <c r="AF67" s="449">
        <f>IF(AD67=0,0,VLOOKUP(AD67,'Wage Grid'!$F$14:$J$51,2,FALSE))</f>
        <v>0</v>
      </c>
      <c r="AG67" s="450">
        <f>IF(AD67=0,0,VLOOKUP(AD67,'Wage Grid'!$F$14:$J$51,3,FALSE))</f>
        <v>0</v>
      </c>
      <c r="AH67" s="450">
        <f>IF(AD67=0,0,VLOOKUP(AD67,'Wage Grid'!$F$14:$J$51,4,FALSE))</f>
        <v>0</v>
      </c>
      <c r="AI67" s="451">
        <f>IF(AD67=0,0,VLOOKUP(AD67,'Wage Grid'!$F$14:$J$51,5,FALSE))</f>
        <v>0</v>
      </c>
      <c r="AJ67" s="51"/>
      <c r="AK67" s="452">
        <f t="shared" si="24"/>
        <v>0</v>
      </c>
      <c r="AL67" s="453">
        <f t="shared" si="13"/>
        <v>0</v>
      </c>
      <c r="AM67" s="458">
        <f t="shared" si="25"/>
        <v>0</v>
      </c>
      <c r="AN67" s="448">
        <f t="shared" si="26"/>
        <v>0</v>
      </c>
      <c r="AO67" s="448">
        <f t="shared" si="27"/>
        <v>0</v>
      </c>
      <c r="AP67" s="448">
        <f t="shared" si="28"/>
        <v>0</v>
      </c>
      <c r="AQ67" s="453">
        <f t="shared" si="29"/>
        <v>0</v>
      </c>
      <c r="AY67" s="470">
        <f t="shared" si="18"/>
        <v>0</v>
      </c>
      <c r="AZ67" s="471">
        <f t="shared" si="19"/>
        <v>0</v>
      </c>
    </row>
    <row r="68" spans="1:52" ht="15" customHeight="1" thickBot="1" x14ac:dyDescent="0.3">
      <c r="A68" s="309"/>
      <c r="B68" s="101"/>
      <c r="C68" s="310"/>
      <c r="D68" s="80"/>
      <c r="E68" s="311"/>
      <c r="F68" s="312" t="str">
        <f t="shared" si="1"/>
        <v/>
      </c>
      <c r="G68" s="75"/>
      <c r="H68" s="243"/>
      <c r="I68" s="250"/>
      <c r="J68" s="296"/>
      <c r="K68" s="317" t="str">
        <f t="shared" si="20"/>
        <v/>
      </c>
      <c r="L68" s="276"/>
      <c r="M68" s="277"/>
      <c r="N68" s="277"/>
      <c r="O68" s="278"/>
      <c r="P68" s="250"/>
      <c r="Q68" s="67"/>
      <c r="R68" s="250"/>
      <c r="S68" s="67"/>
      <c r="T68" s="250"/>
      <c r="U68" s="237"/>
      <c r="W68" s="462">
        <f t="shared" si="21"/>
        <v>0</v>
      </c>
      <c r="X68" s="465">
        <f>IF(ISBLANK(B68),0,VLOOKUP(B68,'Wage Grid'!$B$14:$D$80,2+W68,FALSE))</f>
        <v>0</v>
      </c>
      <c r="Y68" s="212">
        <f t="shared" si="22"/>
        <v>0</v>
      </c>
      <c r="Z68" s="451">
        <f>IF(Y68=0,0,VLOOKUP(Y68,'Wage Grid'!$F$14:$G$51,2,FALSE))</f>
        <v>0</v>
      </c>
      <c r="AA68" s="216">
        <f>IF(ISBLANK(D68),0,VLOOKUP(D68,'Wage Grid'!$B$14:$D$80,2,FALSE))</f>
        <v>0</v>
      </c>
      <c r="AB68" s="212">
        <f t="shared" si="23"/>
        <v>0</v>
      </c>
      <c r="AC68" s="460">
        <f>IF(AB68=0,0,VLOOKUP(AB68,'Wage Grid'!$F$14:$G$51,2,FALSE))</f>
        <v>0</v>
      </c>
      <c r="AD68" s="462">
        <f t="shared" si="12"/>
        <v>0</v>
      </c>
      <c r="AE68" s="51"/>
      <c r="AF68" s="449">
        <f>IF(AD68=0,0,VLOOKUP(AD68,'Wage Grid'!$F$14:$J$51,2,FALSE))</f>
        <v>0</v>
      </c>
      <c r="AG68" s="450">
        <f>IF(AD68=0,0,VLOOKUP(AD68,'Wage Grid'!$F$14:$J$51,3,FALSE))</f>
        <v>0</v>
      </c>
      <c r="AH68" s="450">
        <f>IF(AD68=0,0,VLOOKUP(AD68,'Wage Grid'!$F$14:$J$51,4,FALSE))</f>
        <v>0</v>
      </c>
      <c r="AI68" s="451">
        <f>IF(AD68=0,0,VLOOKUP(AD68,'Wage Grid'!$F$14:$J$51,5,FALSE))</f>
        <v>0</v>
      </c>
      <c r="AJ68" s="51"/>
      <c r="AK68" s="452">
        <f t="shared" si="24"/>
        <v>0</v>
      </c>
      <c r="AL68" s="453">
        <f t="shared" si="13"/>
        <v>0</v>
      </c>
      <c r="AM68" s="458">
        <f t="shared" si="25"/>
        <v>0</v>
      </c>
      <c r="AN68" s="448">
        <f t="shared" si="26"/>
        <v>0</v>
      </c>
      <c r="AO68" s="448">
        <f t="shared" si="27"/>
        <v>0</v>
      </c>
      <c r="AP68" s="448">
        <f t="shared" si="28"/>
        <v>0</v>
      </c>
      <c r="AQ68" s="453">
        <f t="shared" si="29"/>
        <v>0</v>
      </c>
      <c r="AY68" s="470">
        <f t="shared" si="18"/>
        <v>0</v>
      </c>
      <c r="AZ68" s="471">
        <f t="shared" si="19"/>
        <v>0</v>
      </c>
    </row>
    <row r="69" spans="1:52" ht="15" customHeight="1" thickBot="1" x14ac:dyDescent="0.3">
      <c r="A69" s="309"/>
      <c r="B69" s="101"/>
      <c r="C69" s="310"/>
      <c r="D69" s="80"/>
      <c r="E69" s="311"/>
      <c r="F69" s="312" t="str">
        <f t="shared" si="1"/>
        <v/>
      </c>
      <c r="G69" s="75"/>
      <c r="H69" s="243"/>
      <c r="I69" s="250"/>
      <c r="J69" s="296"/>
      <c r="K69" s="317" t="str">
        <f t="shared" si="20"/>
        <v/>
      </c>
      <c r="L69" s="276"/>
      <c r="M69" s="277"/>
      <c r="N69" s="277"/>
      <c r="O69" s="278"/>
      <c r="P69" s="250"/>
      <c r="Q69" s="67"/>
      <c r="R69" s="250"/>
      <c r="S69" s="67"/>
      <c r="T69" s="250"/>
      <c r="U69" s="237"/>
      <c r="W69" s="462">
        <f t="shared" si="21"/>
        <v>0</v>
      </c>
      <c r="X69" s="465">
        <f>IF(ISBLANK(B69),0,VLOOKUP(B69,'Wage Grid'!$B$14:$D$80,2+W69,FALSE))</f>
        <v>0</v>
      </c>
      <c r="Y69" s="212">
        <f t="shared" si="22"/>
        <v>0</v>
      </c>
      <c r="Z69" s="451">
        <f>IF(Y69=0,0,VLOOKUP(Y69,'Wage Grid'!$F$14:$G$51,2,FALSE))</f>
        <v>0</v>
      </c>
      <c r="AA69" s="216">
        <f>IF(ISBLANK(D69),0,VLOOKUP(D69,'Wage Grid'!$B$14:$D$80,2,FALSE))</f>
        <v>0</v>
      </c>
      <c r="AB69" s="212">
        <f t="shared" si="23"/>
        <v>0</v>
      </c>
      <c r="AC69" s="460">
        <f>IF(AB69=0,0,VLOOKUP(AB69,'Wage Grid'!$F$14:$G$51,2,FALSE))</f>
        <v>0</v>
      </c>
      <c r="AD69" s="462">
        <f t="shared" si="12"/>
        <v>0</v>
      </c>
      <c r="AE69" s="51"/>
      <c r="AF69" s="449">
        <f>IF(AD69=0,0,VLOOKUP(AD69,'Wage Grid'!$F$14:$J$51,2,FALSE))</f>
        <v>0</v>
      </c>
      <c r="AG69" s="450">
        <f>IF(AD69=0,0,VLOOKUP(AD69,'Wage Grid'!$F$14:$J$51,3,FALSE))</f>
        <v>0</v>
      </c>
      <c r="AH69" s="450">
        <f>IF(AD69=0,0,VLOOKUP(AD69,'Wage Grid'!$F$14:$J$51,4,FALSE))</f>
        <v>0</v>
      </c>
      <c r="AI69" s="451">
        <f>IF(AD69=0,0,VLOOKUP(AD69,'Wage Grid'!$F$14:$J$51,5,FALSE))</f>
        <v>0</v>
      </c>
      <c r="AJ69" s="51"/>
      <c r="AK69" s="452">
        <f t="shared" si="24"/>
        <v>0</v>
      </c>
      <c r="AL69" s="453">
        <f t="shared" si="13"/>
        <v>0</v>
      </c>
      <c r="AM69" s="458">
        <f t="shared" si="25"/>
        <v>0</v>
      </c>
      <c r="AN69" s="448">
        <f t="shared" si="26"/>
        <v>0</v>
      </c>
      <c r="AO69" s="448">
        <f t="shared" si="27"/>
        <v>0</v>
      </c>
      <c r="AP69" s="448">
        <f t="shared" si="28"/>
        <v>0</v>
      </c>
      <c r="AQ69" s="453">
        <f t="shared" si="29"/>
        <v>0</v>
      </c>
      <c r="AY69" s="470">
        <f t="shared" si="18"/>
        <v>0</v>
      </c>
      <c r="AZ69" s="471">
        <f t="shared" si="19"/>
        <v>0</v>
      </c>
    </row>
    <row r="70" spans="1:52" ht="15" customHeight="1" thickBot="1" x14ac:dyDescent="0.3">
      <c r="A70" s="309"/>
      <c r="B70" s="101"/>
      <c r="C70" s="310"/>
      <c r="D70" s="80"/>
      <c r="E70" s="311"/>
      <c r="F70" s="312" t="str">
        <f t="shared" si="1"/>
        <v/>
      </c>
      <c r="G70" s="75"/>
      <c r="H70" s="243"/>
      <c r="I70" s="250"/>
      <c r="J70" s="296"/>
      <c r="K70" s="317" t="str">
        <f t="shared" si="20"/>
        <v/>
      </c>
      <c r="L70" s="276"/>
      <c r="M70" s="277"/>
      <c r="N70" s="277"/>
      <c r="O70" s="278"/>
      <c r="P70" s="250"/>
      <c r="Q70" s="67"/>
      <c r="R70" s="250"/>
      <c r="S70" s="67"/>
      <c r="T70" s="250"/>
      <c r="U70" s="237"/>
      <c r="W70" s="462">
        <f t="shared" si="21"/>
        <v>0</v>
      </c>
      <c r="X70" s="465">
        <f>IF(ISBLANK(B70),0,VLOOKUP(B70,'Wage Grid'!$B$14:$D$80,2+W70,FALSE))</f>
        <v>0</v>
      </c>
      <c r="Y70" s="212">
        <f t="shared" si="22"/>
        <v>0</v>
      </c>
      <c r="Z70" s="451">
        <f>IF(Y70=0,0,VLOOKUP(Y70,'Wage Grid'!$F$14:$G$51,2,FALSE))</f>
        <v>0</v>
      </c>
      <c r="AA70" s="216">
        <f>IF(ISBLANK(D70),0,VLOOKUP(D70,'Wage Grid'!$B$14:$D$80,2,FALSE))</f>
        <v>0</v>
      </c>
      <c r="AB70" s="212">
        <f t="shared" si="23"/>
        <v>0</v>
      </c>
      <c r="AC70" s="460">
        <f>IF(AB70=0,0,VLOOKUP(AB70,'Wage Grid'!$F$14:$G$51,2,FALSE))</f>
        <v>0</v>
      </c>
      <c r="AD70" s="462">
        <f t="shared" si="12"/>
        <v>0</v>
      </c>
      <c r="AE70" s="51"/>
      <c r="AF70" s="449">
        <f>IF(AD70=0,0,VLOOKUP(AD70,'Wage Grid'!$F$14:$J$51,2,FALSE))</f>
        <v>0</v>
      </c>
      <c r="AG70" s="450">
        <f>IF(AD70=0,0,VLOOKUP(AD70,'Wage Grid'!$F$14:$J$51,3,FALSE))</f>
        <v>0</v>
      </c>
      <c r="AH70" s="450">
        <f>IF(AD70=0,0,VLOOKUP(AD70,'Wage Grid'!$F$14:$J$51,4,FALSE))</f>
        <v>0</v>
      </c>
      <c r="AI70" s="451">
        <f>IF(AD70=0,0,VLOOKUP(AD70,'Wage Grid'!$F$14:$J$51,5,FALSE))</f>
        <v>0</v>
      </c>
      <c r="AJ70" s="51"/>
      <c r="AK70" s="452">
        <f t="shared" si="24"/>
        <v>0</v>
      </c>
      <c r="AL70" s="453">
        <f t="shared" si="13"/>
        <v>0</v>
      </c>
      <c r="AM70" s="458">
        <f t="shared" si="25"/>
        <v>0</v>
      </c>
      <c r="AN70" s="448">
        <f t="shared" si="26"/>
        <v>0</v>
      </c>
      <c r="AO70" s="448">
        <f t="shared" si="27"/>
        <v>0</v>
      </c>
      <c r="AP70" s="448">
        <f t="shared" si="28"/>
        <v>0</v>
      </c>
      <c r="AQ70" s="453">
        <f t="shared" si="29"/>
        <v>0</v>
      </c>
      <c r="AY70" s="470">
        <f t="shared" si="18"/>
        <v>0</v>
      </c>
      <c r="AZ70" s="471">
        <f t="shared" si="19"/>
        <v>0</v>
      </c>
    </row>
    <row r="71" spans="1:52" ht="15" customHeight="1" thickBot="1" x14ac:dyDescent="0.3">
      <c r="A71" s="309"/>
      <c r="B71" s="101"/>
      <c r="C71" s="310"/>
      <c r="D71" s="80"/>
      <c r="E71" s="311"/>
      <c r="F71" s="312" t="str">
        <f t="shared" si="1"/>
        <v/>
      </c>
      <c r="G71" s="75"/>
      <c r="H71" s="243"/>
      <c r="I71" s="250"/>
      <c r="J71" s="296"/>
      <c r="K71" s="317" t="str">
        <f t="shared" si="20"/>
        <v/>
      </c>
      <c r="L71" s="276"/>
      <c r="M71" s="277"/>
      <c r="N71" s="277"/>
      <c r="O71" s="278"/>
      <c r="P71" s="250"/>
      <c r="Q71" s="67"/>
      <c r="R71" s="250"/>
      <c r="S71" s="67"/>
      <c r="T71" s="250"/>
      <c r="U71" s="237"/>
      <c r="W71" s="462">
        <f t="shared" si="21"/>
        <v>0</v>
      </c>
      <c r="X71" s="465">
        <f>IF(ISBLANK(B71),0,VLOOKUP(B71,'Wage Grid'!$B$14:$D$80,2+W71,FALSE))</f>
        <v>0</v>
      </c>
      <c r="Y71" s="212">
        <f t="shared" si="22"/>
        <v>0</v>
      </c>
      <c r="Z71" s="451">
        <f>IF(Y71=0,0,VLOOKUP(Y71,'Wage Grid'!$F$14:$G$51,2,FALSE))</f>
        <v>0</v>
      </c>
      <c r="AA71" s="216">
        <f>IF(ISBLANK(D71),0,VLOOKUP(D71,'Wage Grid'!$B$14:$D$80,2,FALSE))</f>
        <v>0</v>
      </c>
      <c r="AB71" s="212">
        <f t="shared" si="23"/>
        <v>0</v>
      </c>
      <c r="AC71" s="460">
        <f>IF(AB71=0,0,VLOOKUP(AB71,'Wage Grid'!$F$14:$G$51,2,FALSE))</f>
        <v>0</v>
      </c>
      <c r="AD71" s="462">
        <f t="shared" si="12"/>
        <v>0</v>
      </c>
      <c r="AE71" s="51"/>
      <c r="AF71" s="449">
        <f>IF(AD71=0,0,VLOOKUP(AD71,'Wage Grid'!$F$14:$J$51,2,FALSE))</f>
        <v>0</v>
      </c>
      <c r="AG71" s="450">
        <f>IF(AD71=0,0,VLOOKUP(AD71,'Wage Grid'!$F$14:$J$51,3,FALSE))</f>
        <v>0</v>
      </c>
      <c r="AH71" s="450">
        <f>IF(AD71=0,0,VLOOKUP(AD71,'Wage Grid'!$F$14:$J$51,4,FALSE))</f>
        <v>0</v>
      </c>
      <c r="AI71" s="451">
        <f>IF(AD71=0,0,VLOOKUP(AD71,'Wage Grid'!$F$14:$J$51,5,FALSE))</f>
        <v>0</v>
      </c>
      <c r="AJ71" s="51"/>
      <c r="AK71" s="452">
        <f t="shared" si="24"/>
        <v>0</v>
      </c>
      <c r="AL71" s="453">
        <f t="shared" si="13"/>
        <v>0</v>
      </c>
      <c r="AM71" s="458">
        <f t="shared" si="25"/>
        <v>0</v>
      </c>
      <c r="AN71" s="448">
        <f t="shared" si="26"/>
        <v>0</v>
      </c>
      <c r="AO71" s="448">
        <f t="shared" si="27"/>
        <v>0</v>
      </c>
      <c r="AP71" s="448">
        <f t="shared" si="28"/>
        <v>0</v>
      </c>
      <c r="AQ71" s="453">
        <f t="shared" si="29"/>
        <v>0</v>
      </c>
      <c r="AY71" s="470">
        <f t="shared" si="18"/>
        <v>0</v>
      </c>
      <c r="AZ71" s="471">
        <f t="shared" si="19"/>
        <v>0</v>
      </c>
    </row>
    <row r="72" spans="1:52" ht="15" customHeight="1" thickBot="1" x14ac:dyDescent="0.3">
      <c r="A72" s="309"/>
      <c r="B72" s="101"/>
      <c r="C72" s="310"/>
      <c r="D72" s="80"/>
      <c r="E72" s="311"/>
      <c r="F72" s="312" t="str">
        <f t="shared" si="1"/>
        <v/>
      </c>
      <c r="G72" s="75"/>
      <c r="H72" s="243"/>
      <c r="I72" s="250"/>
      <c r="J72" s="296"/>
      <c r="K72" s="317" t="str">
        <f t="shared" si="20"/>
        <v/>
      </c>
      <c r="L72" s="276"/>
      <c r="M72" s="277"/>
      <c r="N72" s="277"/>
      <c r="O72" s="278"/>
      <c r="P72" s="250"/>
      <c r="Q72" s="67"/>
      <c r="R72" s="250"/>
      <c r="S72" s="67"/>
      <c r="T72" s="250"/>
      <c r="U72" s="237"/>
      <c r="W72" s="462">
        <f t="shared" si="21"/>
        <v>0</v>
      </c>
      <c r="X72" s="465">
        <f>IF(ISBLANK(B72),0,VLOOKUP(B72,'Wage Grid'!$B$14:$D$80,2+W72,FALSE))</f>
        <v>0</v>
      </c>
      <c r="Y72" s="212">
        <f t="shared" si="22"/>
        <v>0</v>
      </c>
      <c r="Z72" s="451">
        <f>IF(Y72=0,0,VLOOKUP(Y72,'Wage Grid'!$F$14:$G$51,2,FALSE))</f>
        <v>0</v>
      </c>
      <c r="AA72" s="216">
        <f>IF(ISBLANK(D72),0,VLOOKUP(D72,'Wage Grid'!$B$14:$D$80,2,FALSE))</f>
        <v>0</v>
      </c>
      <c r="AB72" s="212">
        <f t="shared" si="23"/>
        <v>0</v>
      </c>
      <c r="AC72" s="460">
        <f>IF(AB72=0,0,VLOOKUP(AB72,'Wage Grid'!$F$14:$G$51,2,FALSE))</f>
        <v>0</v>
      </c>
      <c r="AD72" s="462">
        <f t="shared" si="12"/>
        <v>0</v>
      </c>
      <c r="AE72" s="51"/>
      <c r="AF72" s="449">
        <f>IF(AD72=0,0,VLOOKUP(AD72,'Wage Grid'!$F$14:$J$51,2,FALSE))</f>
        <v>0</v>
      </c>
      <c r="AG72" s="450">
        <f>IF(AD72=0,0,VLOOKUP(AD72,'Wage Grid'!$F$14:$J$51,3,FALSE))</f>
        <v>0</v>
      </c>
      <c r="AH72" s="450">
        <f>IF(AD72=0,0,VLOOKUP(AD72,'Wage Grid'!$F$14:$J$51,4,FALSE))</f>
        <v>0</v>
      </c>
      <c r="AI72" s="451">
        <f>IF(AD72=0,0,VLOOKUP(AD72,'Wage Grid'!$F$14:$J$51,5,FALSE))</f>
        <v>0</v>
      </c>
      <c r="AJ72" s="51"/>
      <c r="AK72" s="452">
        <f t="shared" si="24"/>
        <v>0</v>
      </c>
      <c r="AL72" s="453">
        <f t="shared" si="13"/>
        <v>0</v>
      </c>
      <c r="AM72" s="458">
        <f t="shared" si="25"/>
        <v>0</v>
      </c>
      <c r="AN72" s="448">
        <f t="shared" si="26"/>
        <v>0</v>
      </c>
      <c r="AO72" s="448">
        <f t="shared" si="27"/>
        <v>0</v>
      </c>
      <c r="AP72" s="448">
        <f t="shared" si="28"/>
        <v>0</v>
      </c>
      <c r="AQ72" s="453">
        <f t="shared" si="29"/>
        <v>0</v>
      </c>
      <c r="AY72" s="470">
        <f t="shared" si="18"/>
        <v>0</v>
      </c>
      <c r="AZ72" s="471">
        <f t="shared" si="19"/>
        <v>0</v>
      </c>
    </row>
    <row r="73" spans="1:52" ht="15" customHeight="1" thickBot="1" x14ac:dyDescent="0.3">
      <c r="A73" s="309"/>
      <c r="B73" s="101"/>
      <c r="C73" s="310"/>
      <c r="D73" s="80"/>
      <c r="E73" s="311"/>
      <c r="F73" s="312" t="str">
        <f t="shared" si="1"/>
        <v/>
      </c>
      <c r="G73" s="75"/>
      <c r="H73" s="243"/>
      <c r="I73" s="250"/>
      <c r="J73" s="296"/>
      <c r="K73" s="317" t="str">
        <f t="shared" si="20"/>
        <v/>
      </c>
      <c r="L73" s="276"/>
      <c r="M73" s="277"/>
      <c r="N73" s="277"/>
      <c r="O73" s="278"/>
      <c r="P73" s="250"/>
      <c r="Q73" s="67"/>
      <c r="R73" s="250"/>
      <c r="S73" s="67"/>
      <c r="T73" s="250"/>
      <c r="U73" s="237"/>
      <c r="W73" s="462">
        <f t="shared" si="21"/>
        <v>0</v>
      </c>
      <c r="X73" s="465">
        <f>IF(ISBLANK(B73),0,VLOOKUP(B73,'Wage Grid'!$B$14:$D$80,2+W73,FALSE))</f>
        <v>0</v>
      </c>
      <c r="Y73" s="212">
        <f t="shared" si="22"/>
        <v>0</v>
      </c>
      <c r="Z73" s="451">
        <f>IF(Y73=0,0,VLOOKUP(Y73,'Wage Grid'!$F$14:$G$51,2,FALSE))</f>
        <v>0</v>
      </c>
      <c r="AA73" s="216">
        <f>IF(ISBLANK(D73),0,VLOOKUP(D73,'Wage Grid'!$B$14:$D$80,2,FALSE))</f>
        <v>0</v>
      </c>
      <c r="AB73" s="212">
        <f t="shared" si="23"/>
        <v>0</v>
      </c>
      <c r="AC73" s="460">
        <f>IF(AB73=0,0,VLOOKUP(AB73,'Wage Grid'!$F$14:$G$51,2,FALSE))</f>
        <v>0</v>
      </c>
      <c r="AD73" s="462">
        <f t="shared" si="12"/>
        <v>0</v>
      </c>
      <c r="AE73" s="51"/>
      <c r="AF73" s="449">
        <f>IF(AD73=0,0,VLOOKUP(AD73,'Wage Grid'!$F$14:$J$51,2,FALSE))</f>
        <v>0</v>
      </c>
      <c r="AG73" s="450">
        <f>IF(AD73=0,0,VLOOKUP(AD73,'Wage Grid'!$F$14:$J$51,3,FALSE))</f>
        <v>0</v>
      </c>
      <c r="AH73" s="450">
        <f>IF(AD73=0,0,VLOOKUP(AD73,'Wage Grid'!$F$14:$J$51,4,FALSE))</f>
        <v>0</v>
      </c>
      <c r="AI73" s="451">
        <f>IF(AD73=0,0,VLOOKUP(AD73,'Wage Grid'!$F$14:$J$51,5,FALSE))</f>
        <v>0</v>
      </c>
      <c r="AJ73" s="51"/>
      <c r="AK73" s="452">
        <f t="shared" si="24"/>
        <v>0</v>
      </c>
      <c r="AL73" s="453">
        <f t="shared" si="13"/>
        <v>0</v>
      </c>
      <c r="AM73" s="458">
        <f t="shared" si="25"/>
        <v>0</v>
      </c>
      <c r="AN73" s="448">
        <f t="shared" si="26"/>
        <v>0</v>
      </c>
      <c r="AO73" s="448">
        <f t="shared" si="27"/>
        <v>0</v>
      </c>
      <c r="AP73" s="448">
        <f t="shared" si="28"/>
        <v>0</v>
      </c>
      <c r="AQ73" s="453">
        <f t="shared" si="29"/>
        <v>0</v>
      </c>
      <c r="AY73" s="470">
        <f t="shared" si="18"/>
        <v>0</v>
      </c>
      <c r="AZ73" s="471">
        <f t="shared" si="19"/>
        <v>0</v>
      </c>
    </row>
    <row r="74" spans="1:52" ht="15" customHeight="1" thickBot="1" x14ac:dyDescent="0.3">
      <c r="A74" s="309"/>
      <c r="B74" s="101"/>
      <c r="C74" s="310"/>
      <c r="D74" s="80"/>
      <c r="E74" s="311"/>
      <c r="F74" s="312" t="str">
        <f t="shared" si="1"/>
        <v/>
      </c>
      <c r="G74" s="75"/>
      <c r="H74" s="243"/>
      <c r="I74" s="250"/>
      <c r="J74" s="296"/>
      <c r="K74" s="317" t="str">
        <f t="shared" si="20"/>
        <v/>
      </c>
      <c r="L74" s="276"/>
      <c r="M74" s="277"/>
      <c r="N74" s="277"/>
      <c r="O74" s="278"/>
      <c r="P74" s="250"/>
      <c r="Q74" s="67"/>
      <c r="R74" s="250"/>
      <c r="S74" s="67"/>
      <c r="T74" s="250"/>
      <c r="U74" s="237"/>
      <c r="W74" s="462">
        <f t="shared" si="21"/>
        <v>0</v>
      </c>
      <c r="X74" s="465">
        <f>IF(ISBLANK(B74),0,VLOOKUP(B74,'Wage Grid'!$B$14:$D$80,2+W74,FALSE))</f>
        <v>0</v>
      </c>
      <c r="Y74" s="212">
        <f t="shared" si="22"/>
        <v>0</v>
      </c>
      <c r="Z74" s="451">
        <f>IF(Y74=0,0,VLOOKUP(Y74,'Wage Grid'!$F$14:$G$51,2,FALSE))</f>
        <v>0</v>
      </c>
      <c r="AA74" s="216">
        <f>IF(ISBLANK(D74),0,VLOOKUP(D74,'Wage Grid'!$B$14:$D$80,2,FALSE))</f>
        <v>0</v>
      </c>
      <c r="AB74" s="212">
        <f t="shared" si="23"/>
        <v>0</v>
      </c>
      <c r="AC74" s="460">
        <f>IF(AB74=0,0,VLOOKUP(AB74,'Wage Grid'!$F$14:$G$51,2,FALSE))</f>
        <v>0</v>
      </c>
      <c r="AD74" s="462">
        <f t="shared" si="12"/>
        <v>0</v>
      </c>
      <c r="AE74" s="51"/>
      <c r="AF74" s="449">
        <f>IF(AD74=0,0,VLOOKUP(AD74,'Wage Grid'!$F$14:$J$51,2,FALSE))</f>
        <v>0</v>
      </c>
      <c r="AG74" s="450">
        <f>IF(AD74=0,0,VLOOKUP(AD74,'Wage Grid'!$F$14:$J$51,3,FALSE))</f>
        <v>0</v>
      </c>
      <c r="AH74" s="450">
        <f>IF(AD74=0,0,VLOOKUP(AD74,'Wage Grid'!$F$14:$J$51,4,FALSE))</f>
        <v>0</v>
      </c>
      <c r="AI74" s="451">
        <f>IF(AD74=0,0,VLOOKUP(AD74,'Wage Grid'!$F$14:$J$51,5,FALSE))</f>
        <v>0</v>
      </c>
      <c r="AJ74" s="51"/>
      <c r="AK74" s="452">
        <f t="shared" si="24"/>
        <v>0</v>
      </c>
      <c r="AL74" s="453">
        <f t="shared" si="13"/>
        <v>0</v>
      </c>
      <c r="AM74" s="458">
        <f t="shared" si="25"/>
        <v>0</v>
      </c>
      <c r="AN74" s="448">
        <f t="shared" si="26"/>
        <v>0</v>
      </c>
      <c r="AO74" s="448">
        <f t="shared" si="27"/>
        <v>0</v>
      </c>
      <c r="AP74" s="448">
        <f t="shared" si="28"/>
        <v>0</v>
      </c>
      <c r="AQ74" s="453">
        <f t="shared" si="29"/>
        <v>0</v>
      </c>
      <c r="AY74" s="470">
        <f t="shared" si="18"/>
        <v>0</v>
      </c>
      <c r="AZ74" s="471">
        <f t="shared" si="19"/>
        <v>0</v>
      </c>
    </row>
    <row r="75" spans="1:52" ht="15" customHeight="1" thickBot="1" x14ac:dyDescent="0.3">
      <c r="A75" s="309"/>
      <c r="B75" s="101"/>
      <c r="C75" s="310"/>
      <c r="D75" s="80"/>
      <c r="E75" s="311"/>
      <c r="F75" s="312" t="str">
        <f t="shared" si="1"/>
        <v/>
      </c>
      <c r="G75" s="75"/>
      <c r="H75" s="243"/>
      <c r="I75" s="250"/>
      <c r="J75" s="296"/>
      <c r="K75" s="317" t="str">
        <f t="shared" si="20"/>
        <v/>
      </c>
      <c r="L75" s="276"/>
      <c r="M75" s="277"/>
      <c r="N75" s="277"/>
      <c r="O75" s="278"/>
      <c r="P75" s="250"/>
      <c r="Q75" s="67"/>
      <c r="R75" s="250"/>
      <c r="S75" s="67"/>
      <c r="T75" s="250"/>
      <c r="U75" s="237"/>
      <c r="W75" s="462">
        <f t="shared" si="21"/>
        <v>0</v>
      </c>
      <c r="X75" s="465">
        <f>IF(ISBLANK(B75),0,VLOOKUP(B75,'Wage Grid'!$B$14:$D$80,2+W75,FALSE))</f>
        <v>0</v>
      </c>
      <c r="Y75" s="212">
        <f t="shared" si="22"/>
        <v>0</v>
      </c>
      <c r="Z75" s="451">
        <f>IF(Y75=0,0,VLOOKUP(Y75,'Wage Grid'!$F$14:$G$51,2,FALSE))</f>
        <v>0</v>
      </c>
      <c r="AA75" s="216">
        <f>IF(ISBLANK(D75),0,VLOOKUP(D75,'Wage Grid'!$B$14:$D$80,2,FALSE))</f>
        <v>0</v>
      </c>
      <c r="AB75" s="212">
        <f t="shared" si="23"/>
        <v>0</v>
      </c>
      <c r="AC75" s="460">
        <f>IF(AB75=0,0,VLOOKUP(AB75,'Wage Grid'!$F$14:$G$51,2,FALSE))</f>
        <v>0</v>
      </c>
      <c r="AD75" s="462">
        <f t="shared" si="12"/>
        <v>0</v>
      </c>
      <c r="AE75" s="51"/>
      <c r="AF75" s="449">
        <f>IF(AD75=0,0,VLOOKUP(AD75,'Wage Grid'!$F$14:$J$51,2,FALSE))</f>
        <v>0</v>
      </c>
      <c r="AG75" s="450">
        <f>IF(AD75=0,0,VLOOKUP(AD75,'Wage Grid'!$F$14:$J$51,3,FALSE))</f>
        <v>0</v>
      </c>
      <c r="AH75" s="450">
        <f>IF(AD75=0,0,VLOOKUP(AD75,'Wage Grid'!$F$14:$J$51,4,FALSE))</f>
        <v>0</v>
      </c>
      <c r="AI75" s="451">
        <f>IF(AD75=0,0,VLOOKUP(AD75,'Wage Grid'!$F$14:$J$51,5,FALSE))</f>
        <v>0</v>
      </c>
      <c r="AJ75" s="51"/>
      <c r="AK75" s="452">
        <f t="shared" si="24"/>
        <v>0</v>
      </c>
      <c r="AL75" s="453">
        <f t="shared" si="13"/>
        <v>0</v>
      </c>
      <c r="AM75" s="458">
        <f t="shared" si="25"/>
        <v>0</v>
      </c>
      <c r="AN75" s="448">
        <f t="shared" si="26"/>
        <v>0</v>
      </c>
      <c r="AO75" s="448">
        <f t="shared" si="27"/>
        <v>0</v>
      </c>
      <c r="AP75" s="448">
        <f t="shared" si="28"/>
        <v>0</v>
      </c>
      <c r="AQ75" s="453">
        <f t="shared" si="29"/>
        <v>0</v>
      </c>
      <c r="AY75" s="470">
        <f t="shared" si="18"/>
        <v>0</v>
      </c>
      <c r="AZ75" s="471">
        <f t="shared" si="19"/>
        <v>0</v>
      </c>
    </row>
    <row r="76" spans="1:52" ht="15" customHeight="1" thickBot="1" x14ac:dyDescent="0.3">
      <c r="A76" s="309"/>
      <c r="B76" s="101"/>
      <c r="C76" s="310"/>
      <c r="D76" s="80"/>
      <c r="E76" s="311"/>
      <c r="F76" s="312" t="str">
        <f t="shared" si="1"/>
        <v/>
      </c>
      <c r="G76" s="75"/>
      <c r="H76" s="243"/>
      <c r="I76" s="250"/>
      <c r="J76" s="296"/>
      <c r="K76" s="317" t="str">
        <f t="shared" si="20"/>
        <v/>
      </c>
      <c r="L76" s="276"/>
      <c r="M76" s="277"/>
      <c r="N76" s="277"/>
      <c r="O76" s="278"/>
      <c r="P76" s="250"/>
      <c r="Q76" s="67"/>
      <c r="R76" s="250"/>
      <c r="S76" s="67"/>
      <c r="T76" s="250"/>
      <c r="U76" s="237"/>
      <c r="W76" s="462">
        <f t="shared" si="21"/>
        <v>0</v>
      </c>
      <c r="X76" s="465">
        <f>IF(ISBLANK(B76),0,VLOOKUP(B76,'Wage Grid'!$B$14:$D$80,2+W76,FALSE))</f>
        <v>0</v>
      </c>
      <c r="Y76" s="212">
        <f t="shared" si="22"/>
        <v>0</v>
      </c>
      <c r="Z76" s="451">
        <f>IF(Y76=0,0,VLOOKUP(Y76,'Wage Grid'!$F$14:$G$51,2,FALSE))</f>
        <v>0</v>
      </c>
      <c r="AA76" s="216">
        <f>IF(ISBLANK(D76),0,VLOOKUP(D76,'Wage Grid'!$B$14:$D$80,2,FALSE))</f>
        <v>0</v>
      </c>
      <c r="AB76" s="212">
        <f t="shared" si="23"/>
        <v>0</v>
      </c>
      <c r="AC76" s="460">
        <f>IF(AB76=0,0,VLOOKUP(AB76,'Wage Grid'!$F$14:$G$51,2,FALSE))</f>
        <v>0</v>
      </c>
      <c r="AD76" s="462">
        <f t="shared" si="12"/>
        <v>0</v>
      </c>
      <c r="AE76" s="51"/>
      <c r="AF76" s="449">
        <f>IF(AD76=0,0,VLOOKUP(AD76,'Wage Grid'!$F$14:$J$51,2,FALSE))</f>
        <v>0</v>
      </c>
      <c r="AG76" s="450">
        <f>IF(AD76=0,0,VLOOKUP(AD76,'Wage Grid'!$F$14:$J$51,3,FALSE))</f>
        <v>0</v>
      </c>
      <c r="AH76" s="450">
        <f>IF(AD76=0,0,VLOOKUP(AD76,'Wage Grid'!$F$14:$J$51,4,FALSE))</f>
        <v>0</v>
      </c>
      <c r="AI76" s="451">
        <f>IF(AD76=0,0,VLOOKUP(AD76,'Wage Grid'!$F$14:$J$51,5,FALSE))</f>
        <v>0</v>
      </c>
      <c r="AJ76" s="51"/>
      <c r="AK76" s="452">
        <f t="shared" si="24"/>
        <v>0</v>
      </c>
      <c r="AL76" s="453">
        <f t="shared" si="13"/>
        <v>0</v>
      </c>
      <c r="AM76" s="458">
        <f t="shared" si="25"/>
        <v>0</v>
      </c>
      <c r="AN76" s="448">
        <f t="shared" si="26"/>
        <v>0</v>
      </c>
      <c r="AO76" s="448">
        <f t="shared" si="27"/>
        <v>0</v>
      </c>
      <c r="AP76" s="448">
        <f t="shared" si="28"/>
        <v>0</v>
      </c>
      <c r="AQ76" s="453">
        <f t="shared" si="29"/>
        <v>0</v>
      </c>
      <c r="AY76" s="470">
        <f t="shared" si="18"/>
        <v>0</v>
      </c>
      <c r="AZ76" s="471">
        <f t="shared" si="19"/>
        <v>0</v>
      </c>
    </row>
    <row r="77" spans="1:52" ht="15" customHeight="1" thickBot="1" x14ac:dyDescent="0.3">
      <c r="A77" s="309"/>
      <c r="B77" s="101"/>
      <c r="C77" s="310"/>
      <c r="D77" s="80"/>
      <c r="E77" s="311"/>
      <c r="F77" s="312" t="str">
        <f t="shared" si="1"/>
        <v/>
      </c>
      <c r="G77" s="75"/>
      <c r="H77" s="243"/>
      <c r="I77" s="250"/>
      <c r="J77" s="296"/>
      <c r="K77" s="317" t="str">
        <f t="shared" si="20"/>
        <v/>
      </c>
      <c r="L77" s="276"/>
      <c r="M77" s="277"/>
      <c r="N77" s="277"/>
      <c r="O77" s="278"/>
      <c r="P77" s="250"/>
      <c r="Q77" s="67"/>
      <c r="R77" s="250"/>
      <c r="S77" s="67"/>
      <c r="T77" s="250"/>
      <c r="U77" s="237"/>
      <c r="W77" s="462">
        <f t="shared" si="21"/>
        <v>0</v>
      </c>
      <c r="X77" s="465">
        <f>IF(ISBLANK(B77),0,VLOOKUP(B77,'Wage Grid'!$B$14:$D$80,2+W77,FALSE))</f>
        <v>0</v>
      </c>
      <c r="Y77" s="212">
        <f t="shared" si="22"/>
        <v>0</v>
      </c>
      <c r="Z77" s="451">
        <f>IF(Y77=0,0,VLOOKUP(Y77,'Wage Grid'!$F$14:$G$51,2,FALSE))</f>
        <v>0</v>
      </c>
      <c r="AA77" s="216">
        <f>IF(ISBLANK(D77),0,VLOOKUP(D77,'Wage Grid'!$B$14:$D$80,2,FALSE))</f>
        <v>0</v>
      </c>
      <c r="AB77" s="212">
        <f t="shared" si="23"/>
        <v>0</v>
      </c>
      <c r="AC77" s="460">
        <f>IF(AB77=0,0,VLOOKUP(AB77,'Wage Grid'!$F$14:$G$51,2,FALSE))</f>
        <v>0</v>
      </c>
      <c r="AD77" s="462">
        <f t="shared" si="12"/>
        <v>0</v>
      </c>
      <c r="AE77" s="51"/>
      <c r="AF77" s="449">
        <f>IF(AD77=0,0,VLOOKUP(AD77,'Wage Grid'!$F$14:$J$51,2,FALSE))</f>
        <v>0</v>
      </c>
      <c r="AG77" s="450">
        <f>IF(AD77=0,0,VLOOKUP(AD77,'Wage Grid'!$F$14:$J$51,3,FALSE))</f>
        <v>0</v>
      </c>
      <c r="AH77" s="450">
        <f>IF(AD77=0,0,VLOOKUP(AD77,'Wage Grid'!$F$14:$J$51,4,FALSE))</f>
        <v>0</v>
      </c>
      <c r="AI77" s="451">
        <f>IF(AD77=0,0,VLOOKUP(AD77,'Wage Grid'!$F$14:$J$51,5,FALSE))</f>
        <v>0</v>
      </c>
      <c r="AJ77" s="51"/>
      <c r="AK77" s="452">
        <f t="shared" si="24"/>
        <v>0</v>
      </c>
      <c r="AL77" s="453">
        <f t="shared" si="13"/>
        <v>0</v>
      </c>
      <c r="AM77" s="458">
        <f t="shared" si="25"/>
        <v>0</v>
      </c>
      <c r="AN77" s="448">
        <f t="shared" si="26"/>
        <v>0</v>
      </c>
      <c r="AO77" s="448">
        <f t="shared" si="27"/>
        <v>0</v>
      </c>
      <c r="AP77" s="448">
        <f t="shared" si="28"/>
        <v>0</v>
      </c>
      <c r="AQ77" s="453">
        <f t="shared" si="29"/>
        <v>0</v>
      </c>
      <c r="AY77" s="470">
        <f t="shared" si="18"/>
        <v>0</v>
      </c>
      <c r="AZ77" s="471">
        <f t="shared" si="19"/>
        <v>0</v>
      </c>
    </row>
    <row r="78" spans="1:52" ht="15" customHeight="1" thickBot="1" x14ac:dyDescent="0.3">
      <c r="A78" s="309"/>
      <c r="B78" s="101"/>
      <c r="C78" s="310"/>
      <c r="D78" s="80"/>
      <c r="E78" s="311"/>
      <c r="F78" s="312" t="str">
        <f t="shared" si="1"/>
        <v/>
      </c>
      <c r="G78" s="75"/>
      <c r="H78" s="243"/>
      <c r="I78" s="250"/>
      <c r="J78" s="296"/>
      <c r="K78" s="317" t="str">
        <f t="shared" si="20"/>
        <v/>
      </c>
      <c r="L78" s="276"/>
      <c r="M78" s="277"/>
      <c r="N78" s="277"/>
      <c r="O78" s="278"/>
      <c r="P78" s="250"/>
      <c r="Q78" s="67"/>
      <c r="R78" s="250"/>
      <c r="S78" s="67"/>
      <c r="T78" s="250"/>
      <c r="U78" s="237"/>
      <c r="W78" s="462">
        <f t="shared" si="21"/>
        <v>0</v>
      </c>
      <c r="X78" s="465">
        <f>IF(ISBLANK(B78),0,VLOOKUP(B78,'Wage Grid'!$B$14:$D$80,2+W78,FALSE))</f>
        <v>0</v>
      </c>
      <c r="Y78" s="212">
        <f t="shared" si="22"/>
        <v>0</v>
      </c>
      <c r="Z78" s="451">
        <f>IF(Y78=0,0,VLOOKUP(Y78,'Wage Grid'!$F$14:$G$51,2,FALSE))</f>
        <v>0</v>
      </c>
      <c r="AA78" s="216">
        <f>IF(ISBLANK(D78),0,VLOOKUP(D78,'Wage Grid'!$B$14:$D$80,2,FALSE))</f>
        <v>0</v>
      </c>
      <c r="AB78" s="212">
        <f t="shared" si="23"/>
        <v>0</v>
      </c>
      <c r="AC78" s="460">
        <f>IF(AB78=0,0,VLOOKUP(AB78,'Wage Grid'!$F$14:$G$51,2,FALSE))</f>
        <v>0</v>
      </c>
      <c r="AD78" s="462">
        <f t="shared" si="12"/>
        <v>0</v>
      </c>
      <c r="AE78" s="51"/>
      <c r="AF78" s="449">
        <f>IF(AD78=0,0,VLOOKUP(AD78,'Wage Grid'!$F$14:$J$51,2,FALSE))</f>
        <v>0</v>
      </c>
      <c r="AG78" s="450">
        <f>IF(AD78=0,0,VLOOKUP(AD78,'Wage Grid'!$F$14:$J$51,3,FALSE))</f>
        <v>0</v>
      </c>
      <c r="AH78" s="450">
        <f>IF(AD78=0,0,VLOOKUP(AD78,'Wage Grid'!$F$14:$J$51,4,FALSE))</f>
        <v>0</v>
      </c>
      <c r="AI78" s="451">
        <f>IF(AD78=0,0,VLOOKUP(AD78,'Wage Grid'!$F$14:$J$51,5,FALSE))</f>
        <v>0</v>
      </c>
      <c r="AJ78" s="51"/>
      <c r="AK78" s="452">
        <f t="shared" si="24"/>
        <v>0</v>
      </c>
      <c r="AL78" s="453">
        <f t="shared" si="13"/>
        <v>0</v>
      </c>
      <c r="AM78" s="458">
        <f t="shared" si="25"/>
        <v>0</v>
      </c>
      <c r="AN78" s="448">
        <f t="shared" si="26"/>
        <v>0</v>
      </c>
      <c r="AO78" s="448">
        <f t="shared" si="27"/>
        <v>0</v>
      </c>
      <c r="AP78" s="448">
        <f t="shared" si="28"/>
        <v>0</v>
      </c>
      <c r="AQ78" s="453">
        <f t="shared" si="29"/>
        <v>0</v>
      </c>
      <c r="AY78" s="470">
        <f t="shared" si="18"/>
        <v>0</v>
      </c>
      <c r="AZ78" s="471">
        <f t="shared" si="19"/>
        <v>0</v>
      </c>
    </row>
    <row r="79" spans="1:52" ht="15" customHeight="1" thickBot="1" x14ac:dyDescent="0.3">
      <c r="A79" s="309"/>
      <c r="B79" s="101"/>
      <c r="C79" s="310"/>
      <c r="D79" s="80"/>
      <c r="E79" s="311"/>
      <c r="F79" s="312" t="str">
        <f t="shared" si="1"/>
        <v/>
      </c>
      <c r="G79" s="75"/>
      <c r="H79" s="243"/>
      <c r="I79" s="250"/>
      <c r="J79" s="296"/>
      <c r="K79" s="317" t="str">
        <f t="shared" si="20"/>
        <v/>
      </c>
      <c r="L79" s="276"/>
      <c r="M79" s="277"/>
      <c r="N79" s="277"/>
      <c r="O79" s="278"/>
      <c r="P79" s="250"/>
      <c r="Q79" s="67"/>
      <c r="R79" s="250"/>
      <c r="S79" s="67"/>
      <c r="T79" s="250"/>
      <c r="U79" s="237"/>
      <c r="W79" s="462">
        <f t="shared" si="21"/>
        <v>0</v>
      </c>
      <c r="X79" s="465">
        <f>IF(ISBLANK(B79),0,VLOOKUP(B79,'Wage Grid'!$B$14:$D$80,2+W79,FALSE))</f>
        <v>0</v>
      </c>
      <c r="Y79" s="212">
        <f t="shared" si="22"/>
        <v>0</v>
      </c>
      <c r="Z79" s="451">
        <f>IF(Y79=0,0,VLOOKUP(Y79,'Wage Grid'!$F$14:$G$51,2,FALSE))</f>
        <v>0</v>
      </c>
      <c r="AA79" s="216">
        <f>IF(ISBLANK(D79),0,VLOOKUP(D79,'Wage Grid'!$B$14:$D$80,2,FALSE))</f>
        <v>0</v>
      </c>
      <c r="AB79" s="212">
        <f t="shared" si="23"/>
        <v>0</v>
      </c>
      <c r="AC79" s="460">
        <f>IF(AB79=0,0,VLOOKUP(AB79,'Wage Grid'!$F$14:$G$51,2,FALSE))</f>
        <v>0</v>
      </c>
      <c r="AD79" s="462">
        <f t="shared" si="12"/>
        <v>0</v>
      </c>
      <c r="AE79" s="51"/>
      <c r="AF79" s="449">
        <f>IF(AD79=0,0,VLOOKUP(AD79,'Wage Grid'!$F$14:$J$51,2,FALSE))</f>
        <v>0</v>
      </c>
      <c r="AG79" s="450">
        <f>IF(AD79=0,0,VLOOKUP(AD79,'Wage Grid'!$F$14:$J$51,3,FALSE))</f>
        <v>0</v>
      </c>
      <c r="AH79" s="450">
        <f>IF(AD79=0,0,VLOOKUP(AD79,'Wage Grid'!$F$14:$J$51,4,FALSE))</f>
        <v>0</v>
      </c>
      <c r="AI79" s="451">
        <f>IF(AD79=0,0,VLOOKUP(AD79,'Wage Grid'!$F$14:$J$51,5,FALSE))</f>
        <v>0</v>
      </c>
      <c r="AJ79" s="51"/>
      <c r="AK79" s="452">
        <f t="shared" si="24"/>
        <v>0</v>
      </c>
      <c r="AL79" s="453">
        <f t="shared" si="13"/>
        <v>0</v>
      </c>
      <c r="AM79" s="458">
        <f t="shared" si="25"/>
        <v>0</v>
      </c>
      <c r="AN79" s="448">
        <f t="shared" si="26"/>
        <v>0</v>
      </c>
      <c r="AO79" s="448">
        <f t="shared" si="27"/>
        <v>0</v>
      </c>
      <c r="AP79" s="448">
        <f t="shared" si="28"/>
        <v>0</v>
      </c>
      <c r="AQ79" s="453">
        <f t="shared" si="29"/>
        <v>0</v>
      </c>
      <c r="AY79" s="470">
        <f t="shared" si="18"/>
        <v>0</v>
      </c>
      <c r="AZ79" s="471">
        <f t="shared" si="19"/>
        <v>0</v>
      </c>
    </row>
    <row r="80" spans="1:52" ht="15" customHeight="1" thickBot="1" x14ac:dyDescent="0.3">
      <c r="A80" s="309"/>
      <c r="B80" s="101"/>
      <c r="C80" s="310"/>
      <c r="D80" s="80"/>
      <c r="E80" s="311"/>
      <c r="F80" s="312" t="str">
        <f t="shared" si="1"/>
        <v/>
      </c>
      <c r="G80" s="75"/>
      <c r="H80" s="243"/>
      <c r="I80" s="250"/>
      <c r="J80" s="296"/>
      <c r="K80" s="317" t="str">
        <f t="shared" si="20"/>
        <v/>
      </c>
      <c r="L80" s="276"/>
      <c r="M80" s="277"/>
      <c r="N80" s="277"/>
      <c r="O80" s="278"/>
      <c r="P80" s="250"/>
      <c r="Q80" s="67"/>
      <c r="R80" s="250"/>
      <c r="S80" s="67"/>
      <c r="T80" s="250"/>
      <c r="U80" s="237"/>
      <c r="W80" s="462">
        <f t="shared" si="21"/>
        <v>0</v>
      </c>
      <c r="X80" s="465">
        <f>IF(ISBLANK(B80),0,VLOOKUP(B80,'Wage Grid'!$B$14:$D$80,2+W80,FALSE))</f>
        <v>0</v>
      </c>
      <c r="Y80" s="212">
        <f t="shared" si="22"/>
        <v>0</v>
      </c>
      <c r="Z80" s="451">
        <f>IF(Y80=0,0,VLOOKUP(Y80,'Wage Grid'!$F$14:$G$51,2,FALSE))</f>
        <v>0</v>
      </c>
      <c r="AA80" s="216">
        <f>IF(ISBLANK(D80),0,VLOOKUP(D80,'Wage Grid'!$B$14:$D$80,2,FALSE))</f>
        <v>0</v>
      </c>
      <c r="AB80" s="212">
        <f t="shared" si="23"/>
        <v>0</v>
      </c>
      <c r="AC80" s="460">
        <f>IF(AB80=0,0,VLOOKUP(AB80,'Wage Grid'!$F$14:$G$51,2,FALSE))</f>
        <v>0</v>
      </c>
      <c r="AD80" s="462">
        <f t="shared" si="12"/>
        <v>0</v>
      </c>
      <c r="AE80" s="51"/>
      <c r="AF80" s="449">
        <f>IF(AD80=0,0,VLOOKUP(AD80,'Wage Grid'!$F$14:$J$51,2,FALSE))</f>
        <v>0</v>
      </c>
      <c r="AG80" s="450">
        <f>IF(AD80=0,0,VLOOKUP(AD80,'Wage Grid'!$F$14:$J$51,3,FALSE))</f>
        <v>0</v>
      </c>
      <c r="AH80" s="450">
        <f>IF(AD80=0,0,VLOOKUP(AD80,'Wage Grid'!$F$14:$J$51,4,FALSE))</f>
        <v>0</v>
      </c>
      <c r="AI80" s="451">
        <f>IF(AD80=0,0,VLOOKUP(AD80,'Wage Grid'!$F$14:$J$51,5,FALSE))</f>
        <v>0</v>
      </c>
      <c r="AJ80" s="51"/>
      <c r="AK80" s="452">
        <f t="shared" si="24"/>
        <v>0</v>
      </c>
      <c r="AL80" s="453">
        <f t="shared" si="13"/>
        <v>0</v>
      </c>
      <c r="AM80" s="458">
        <f t="shared" si="25"/>
        <v>0</v>
      </c>
      <c r="AN80" s="448">
        <f t="shared" si="26"/>
        <v>0</v>
      </c>
      <c r="AO80" s="448">
        <f t="shared" si="27"/>
        <v>0</v>
      </c>
      <c r="AP80" s="448">
        <f t="shared" si="28"/>
        <v>0</v>
      </c>
      <c r="AQ80" s="453">
        <f t="shared" si="29"/>
        <v>0</v>
      </c>
      <c r="AY80" s="470">
        <f t="shared" si="18"/>
        <v>0</v>
      </c>
      <c r="AZ80" s="471">
        <f t="shared" si="19"/>
        <v>0</v>
      </c>
    </row>
    <row r="81" spans="1:52" ht="15" customHeight="1" thickBot="1" x14ac:dyDescent="0.3">
      <c r="A81" s="309"/>
      <c r="B81" s="101"/>
      <c r="C81" s="310"/>
      <c r="D81" s="80"/>
      <c r="E81" s="311"/>
      <c r="F81" s="312" t="str">
        <f t="shared" si="1"/>
        <v/>
      </c>
      <c r="G81" s="75"/>
      <c r="H81" s="243"/>
      <c r="I81" s="250"/>
      <c r="J81" s="296"/>
      <c r="K81" s="317" t="str">
        <f t="shared" si="20"/>
        <v/>
      </c>
      <c r="L81" s="276"/>
      <c r="M81" s="277"/>
      <c r="N81" s="277"/>
      <c r="O81" s="278"/>
      <c r="P81" s="250"/>
      <c r="Q81" s="67"/>
      <c r="R81" s="250"/>
      <c r="S81" s="67"/>
      <c r="T81" s="250"/>
      <c r="U81" s="237"/>
      <c r="W81" s="462">
        <f t="shared" ref="W81:W112" si="30">IF(A81="Layered-Over",1,0)</f>
        <v>0</v>
      </c>
      <c r="X81" s="465">
        <f>IF(ISBLANK(B81),0,VLOOKUP(B81,'Wage Grid'!$B$14:$D$80,2+W81,FALSE))</f>
        <v>0</v>
      </c>
      <c r="Y81" s="212">
        <f t="shared" ref="Y81:Y112" si="31">IF(ISBLANK(C81),IF(ISNA(X81),0,X81),C81)</f>
        <v>0</v>
      </c>
      <c r="Z81" s="451">
        <f>IF(Y81=0,0,VLOOKUP(Y81,'Wage Grid'!$F$14:$G$51,2,FALSE))</f>
        <v>0</v>
      </c>
      <c r="AA81" s="216">
        <f>IF(ISBLANK(D81),0,VLOOKUP(D81,'Wage Grid'!$B$14:$D$80,2,FALSE))</f>
        <v>0</v>
      </c>
      <c r="AB81" s="212">
        <f t="shared" ref="AB81:AB112" si="32">IF(ISBLANK(E81),IF(ISNA(AA81),0,AA81),E81)</f>
        <v>0</v>
      </c>
      <c r="AC81" s="460">
        <f>IF(AB81=0,0,VLOOKUP(AB81,'Wage Grid'!$F$14:$G$51,2,FALSE))</f>
        <v>0</v>
      </c>
      <c r="AD81" s="462">
        <f t="shared" si="12"/>
        <v>0</v>
      </c>
      <c r="AE81" s="51"/>
      <c r="AF81" s="449">
        <f>IF(AD81=0,0,VLOOKUP(AD81,'Wage Grid'!$F$14:$J$51,2,FALSE))</f>
        <v>0</v>
      </c>
      <c r="AG81" s="450">
        <f>IF(AD81=0,0,VLOOKUP(AD81,'Wage Grid'!$F$14:$J$51,3,FALSE))</f>
        <v>0</v>
      </c>
      <c r="AH81" s="450">
        <f>IF(AD81=0,0,VLOOKUP(AD81,'Wage Grid'!$F$14:$J$51,4,FALSE))</f>
        <v>0</v>
      </c>
      <c r="AI81" s="451">
        <f>IF(AD81=0,0,VLOOKUP(AD81,'Wage Grid'!$F$14:$J$51,5,FALSE))</f>
        <v>0</v>
      </c>
      <c r="AJ81" s="51"/>
      <c r="AK81" s="452">
        <f t="shared" ref="AK81:AK112" si="33">I81*J81</f>
        <v>0</v>
      </c>
      <c r="AL81" s="453">
        <f t="shared" si="13"/>
        <v>0</v>
      </c>
      <c r="AM81" s="458">
        <f t="shared" ref="AM81:AM112" si="34">L81*AF81</f>
        <v>0</v>
      </c>
      <c r="AN81" s="448">
        <f t="shared" ref="AN81:AN112" si="35">M81*AG81</f>
        <v>0</v>
      </c>
      <c r="AO81" s="448">
        <f t="shared" ref="AO81:AO112" si="36">N81*AH81</f>
        <v>0</v>
      </c>
      <c r="AP81" s="448">
        <f t="shared" ref="AP81:AP112" si="37">O81*AI81</f>
        <v>0</v>
      </c>
      <c r="AQ81" s="453">
        <f t="shared" ref="AQ81:AQ112" si="38">P81*Q81</f>
        <v>0</v>
      </c>
      <c r="AY81" s="470">
        <f t="shared" si="18"/>
        <v>0</v>
      </c>
      <c r="AZ81" s="471">
        <f t="shared" si="19"/>
        <v>0</v>
      </c>
    </row>
    <row r="82" spans="1:52" ht="15" customHeight="1" thickBot="1" x14ac:dyDescent="0.3">
      <c r="A82" s="309"/>
      <c r="B82" s="101"/>
      <c r="C82" s="310"/>
      <c r="D82" s="80"/>
      <c r="E82" s="311"/>
      <c r="F82" s="312" t="str">
        <f t="shared" ref="F82:F145" si="39">IF(AD82=0,"",AD82)</f>
        <v/>
      </c>
      <c r="G82" s="75"/>
      <c r="H82" s="243"/>
      <c r="I82" s="250"/>
      <c r="J82" s="296"/>
      <c r="K82" s="317" t="str">
        <f t="shared" si="20"/>
        <v/>
      </c>
      <c r="L82" s="276"/>
      <c r="M82" s="277"/>
      <c r="N82" s="277"/>
      <c r="O82" s="278"/>
      <c r="P82" s="250"/>
      <c r="Q82" s="67"/>
      <c r="R82" s="250"/>
      <c r="S82" s="67"/>
      <c r="T82" s="250"/>
      <c r="U82" s="237"/>
      <c r="W82" s="462">
        <f t="shared" si="30"/>
        <v>0</v>
      </c>
      <c r="X82" s="465">
        <f>IF(ISBLANK(B82),0,VLOOKUP(B82,'Wage Grid'!$B$14:$D$80,2+W82,FALSE))</f>
        <v>0</v>
      </c>
      <c r="Y82" s="212">
        <f t="shared" si="31"/>
        <v>0</v>
      </c>
      <c r="Z82" s="451">
        <f>IF(Y82=0,0,VLOOKUP(Y82,'Wage Grid'!$F$14:$G$51,2,FALSE))</f>
        <v>0</v>
      </c>
      <c r="AA82" s="216">
        <f>IF(ISBLANK(D82),0,VLOOKUP(D82,'Wage Grid'!$B$14:$D$80,2,FALSE))</f>
        <v>0</v>
      </c>
      <c r="AB82" s="212">
        <f t="shared" si="32"/>
        <v>0</v>
      </c>
      <c r="AC82" s="460">
        <f>IF(AB82=0,0,VLOOKUP(AB82,'Wage Grid'!$F$14:$G$51,2,FALSE))</f>
        <v>0</v>
      </c>
      <c r="AD82" s="462">
        <f t="shared" ref="AD82:AD145" si="40">IF(Z82&gt;AC82,Y82,AB82)</f>
        <v>0</v>
      </c>
      <c r="AE82" s="51"/>
      <c r="AF82" s="449">
        <f>IF(AD82=0,0,VLOOKUP(AD82,'Wage Grid'!$F$14:$J$51,2,FALSE))</f>
        <v>0</v>
      </c>
      <c r="AG82" s="450">
        <f>IF(AD82=0,0,VLOOKUP(AD82,'Wage Grid'!$F$14:$J$51,3,FALSE))</f>
        <v>0</v>
      </c>
      <c r="AH82" s="450">
        <f>IF(AD82=0,0,VLOOKUP(AD82,'Wage Grid'!$F$14:$J$51,4,FALSE))</f>
        <v>0</v>
      </c>
      <c r="AI82" s="451">
        <f>IF(AD82=0,0,VLOOKUP(AD82,'Wage Grid'!$F$14:$J$51,5,FALSE))</f>
        <v>0</v>
      </c>
      <c r="AJ82" s="51"/>
      <c r="AK82" s="452">
        <f t="shared" si="33"/>
        <v>0</v>
      </c>
      <c r="AL82" s="453">
        <f t="shared" ref="AL82:AL145" si="41">SUM(AM82:AQ82)</f>
        <v>0</v>
      </c>
      <c r="AM82" s="458">
        <f t="shared" si="34"/>
        <v>0</v>
      </c>
      <c r="AN82" s="448">
        <f t="shared" si="35"/>
        <v>0</v>
      </c>
      <c r="AO82" s="448">
        <f t="shared" si="36"/>
        <v>0</v>
      </c>
      <c r="AP82" s="448">
        <f t="shared" si="37"/>
        <v>0</v>
      </c>
      <c r="AQ82" s="453">
        <f t="shared" si="38"/>
        <v>0</v>
      </c>
      <c r="AY82" s="470">
        <f t="shared" ref="AY82:AY145" si="42">R82*S82</f>
        <v>0</v>
      </c>
      <c r="AZ82" s="471">
        <f t="shared" ref="AZ82:AZ145" si="43">T82*U82</f>
        <v>0</v>
      </c>
    </row>
    <row r="83" spans="1:52" ht="15" customHeight="1" thickBot="1" x14ac:dyDescent="0.3">
      <c r="A83" s="309"/>
      <c r="B83" s="101"/>
      <c r="C83" s="310"/>
      <c r="D83" s="80"/>
      <c r="E83" s="311"/>
      <c r="F83" s="312" t="str">
        <f t="shared" si="39"/>
        <v/>
      </c>
      <c r="G83" s="75"/>
      <c r="H83" s="243"/>
      <c r="I83" s="250"/>
      <c r="J83" s="296"/>
      <c r="K83" s="317" t="str">
        <f t="shared" si="20"/>
        <v/>
      </c>
      <c r="L83" s="276"/>
      <c r="M83" s="277"/>
      <c r="N83" s="277"/>
      <c r="O83" s="278"/>
      <c r="P83" s="250"/>
      <c r="Q83" s="67"/>
      <c r="R83" s="250"/>
      <c r="S83" s="67"/>
      <c r="T83" s="250"/>
      <c r="U83" s="237"/>
      <c r="W83" s="462">
        <f t="shared" si="30"/>
        <v>0</v>
      </c>
      <c r="X83" s="465">
        <f>IF(ISBLANK(B83),0,VLOOKUP(B83,'Wage Grid'!$B$14:$D$80,2+W83,FALSE))</f>
        <v>0</v>
      </c>
      <c r="Y83" s="212">
        <f t="shared" si="31"/>
        <v>0</v>
      </c>
      <c r="Z83" s="451">
        <f>IF(Y83=0,0,VLOOKUP(Y83,'Wage Grid'!$F$14:$G$51,2,FALSE))</f>
        <v>0</v>
      </c>
      <c r="AA83" s="216">
        <f>IF(ISBLANK(D83),0,VLOOKUP(D83,'Wage Grid'!$B$14:$D$80,2,FALSE))</f>
        <v>0</v>
      </c>
      <c r="AB83" s="212">
        <f t="shared" si="32"/>
        <v>0</v>
      </c>
      <c r="AC83" s="460">
        <f>IF(AB83=0,0,VLOOKUP(AB83,'Wage Grid'!$F$14:$G$51,2,FALSE))</f>
        <v>0</v>
      </c>
      <c r="AD83" s="462">
        <f t="shared" si="40"/>
        <v>0</v>
      </c>
      <c r="AE83" s="51"/>
      <c r="AF83" s="449">
        <f>IF(AD83=0,0,VLOOKUP(AD83,'Wage Grid'!$F$14:$J$51,2,FALSE))</f>
        <v>0</v>
      </c>
      <c r="AG83" s="450">
        <f>IF(AD83=0,0,VLOOKUP(AD83,'Wage Grid'!$F$14:$J$51,3,FALSE))</f>
        <v>0</v>
      </c>
      <c r="AH83" s="450">
        <f>IF(AD83=0,0,VLOOKUP(AD83,'Wage Grid'!$F$14:$J$51,4,FALSE))</f>
        <v>0</v>
      </c>
      <c r="AI83" s="451">
        <f>IF(AD83=0,0,VLOOKUP(AD83,'Wage Grid'!$F$14:$J$51,5,FALSE))</f>
        <v>0</v>
      </c>
      <c r="AJ83" s="51"/>
      <c r="AK83" s="452">
        <f t="shared" si="33"/>
        <v>0</v>
      </c>
      <c r="AL83" s="453">
        <f t="shared" si="41"/>
        <v>0</v>
      </c>
      <c r="AM83" s="458">
        <f t="shared" si="34"/>
        <v>0</v>
      </c>
      <c r="AN83" s="448">
        <f t="shared" si="35"/>
        <v>0</v>
      </c>
      <c r="AO83" s="448">
        <f t="shared" si="36"/>
        <v>0</v>
      </c>
      <c r="AP83" s="448">
        <f t="shared" si="37"/>
        <v>0</v>
      </c>
      <c r="AQ83" s="453">
        <f t="shared" si="38"/>
        <v>0</v>
      </c>
      <c r="AY83" s="470">
        <f t="shared" si="42"/>
        <v>0</v>
      </c>
      <c r="AZ83" s="471">
        <f t="shared" si="43"/>
        <v>0</v>
      </c>
    </row>
    <row r="84" spans="1:52" ht="15" customHeight="1" thickBot="1" x14ac:dyDescent="0.3">
      <c r="A84" s="309"/>
      <c r="B84" s="101"/>
      <c r="C84" s="310"/>
      <c r="D84" s="80"/>
      <c r="E84" s="311"/>
      <c r="F84" s="312" t="str">
        <f t="shared" si="39"/>
        <v/>
      </c>
      <c r="G84" s="75"/>
      <c r="H84" s="243"/>
      <c r="I84" s="250"/>
      <c r="J84" s="296"/>
      <c r="K84" s="317" t="str">
        <f t="shared" si="20"/>
        <v/>
      </c>
      <c r="L84" s="276"/>
      <c r="M84" s="277"/>
      <c r="N84" s="277"/>
      <c r="O84" s="278"/>
      <c r="P84" s="250"/>
      <c r="Q84" s="67"/>
      <c r="R84" s="250"/>
      <c r="S84" s="67"/>
      <c r="T84" s="250"/>
      <c r="U84" s="237"/>
      <c r="W84" s="462">
        <f t="shared" si="30"/>
        <v>0</v>
      </c>
      <c r="X84" s="465">
        <f>IF(ISBLANK(B84),0,VLOOKUP(B84,'Wage Grid'!$B$14:$D$80,2+W84,FALSE))</f>
        <v>0</v>
      </c>
      <c r="Y84" s="212">
        <f t="shared" si="31"/>
        <v>0</v>
      </c>
      <c r="Z84" s="451">
        <f>IF(Y84=0,0,VLOOKUP(Y84,'Wage Grid'!$F$14:$G$51,2,FALSE))</f>
        <v>0</v>
      </c>
      <c r="AA84" s="216">
        <f>IF(ISBLANK(D84),0,VLOOKUP(D84,'Wage Grid'!$B$14:$D$80,2,FALSE))</f>
        <v>0</v>
      </c>
      <c r="AB84" s="212">
        <f t="shared" si="32"/>
        <v>0</v>
      </c>
      <c r="AC84" s="460">
        <f>IF(AB84=0,0,VLOOKUP(AB84,'Wage Grid'!$F$14:$G$51,2,FALSE))</f>
        <v>0</v>
      </c>
      <c r="AD84" s="462">
        <f t="shared" si="40"/>
        <v>0</v>
      </c>
      <c r="AE84" s="51"/>
      <c r="AF84" s="449">
        <f>IF(AD84=0,0,VLOOKUP(AD84,'Wage Grid'!$F$14:$J$51,2,FALSE))</f>
        <v>0</v>
      </c>
      <c r="AG84" s="450">
        <f>IF(AD84=0,0,VLOOKUP(AD84,'Wage Grid'!$F$14:$J$51,3,FALSE))</f>
        <v>0</v>
      </c>
      <c r="AH84" s="450">
        <f>IF(AD84=0,0,VLOOKUP(AD84,'Wage Grid'!$F$14:$J$51,4,FALSE))</f>
        <v>0</v>
      </c>
      <c r="AI84" s="451">
        <f>IF(AD84=0,0,VLOOKUP(AD84,'Wage Grid'!$F$14:$J$51,5,FALSE))</f>
        <v>0</v>
      </c>
      <c r="AJ84" s="51"/>
      <c r="AK84" s="452">
        <f t="shared" si="33"/>
        <v>0</v>
      </c>
      <c r="AL84" s="453">
        <f t="shared" si="41"/>
        <v>0</v>
      </c>
      <c r="AM84" s="458">
        <f t="shared" si="34"/>
        <v>0</v>
      </c>
      <c r="AN84" s="448">
        <f t="shared" si="35"/>
        <v>0</v>
      </c>
      <c r="AO84" s="448">
        <f t="shared" si="36"/>
        <v>0</v>
      </c>
      <c r="AP84" s="448">
        <f t="shared" si="37"/>
        <v>0</v>
      </c>
      <c r="AQ84" s="453">
        <f t="shared" si="38"/>
        <v>0</v>
      </c>
      <c r="AY84" s="470">
        <f t="shared" si="42"/>
        <v>0</v>
      </c>
      <c r="AZ84" s="471">
        <f t="shared" si="43"/>
        <v>0</v>
      </c>
    </row>
    <row r="85" spans="1:52" ht="15" customHeight="1" thickBot="1" x14ac:dyDescent="0.3">
      <c r="A85" s="309"/>
      <c r="B85" s="101"/>
      <c r="C85" s="310"/>
      <c r="D85" s="80"/>
      <c r="E85" s="311"/>
      <c r="F85" s="312" t="str">
        <f t="shared" si="39"/>
        <v/>
      </c>
      <c r="G85" s="75"/>
      <c r="H85" s="243"/>
      <c r="I85" s="250"/>
      <c r="J85" s="296"/>
      <c r="K85" s="317" t="str">
        <f t="shared" si="20"/>
        <v/>
      </c>
      <c r="L85" s="276"/>
      <c r="M85" s="277"/>
      <c r="N85" s="277"/>
      <c r="O85" s="278"/>
      <c r="P85" s="250"/>
      <c r="Q85" s="67"/>
      <c r="R85" s="250"/>
      <c r="S85" s="67"/>
      <c r="T85" s="250"/>
      <c r="U85" s="237"/>
      <c r="W85" s="462">
        <f t="shared" si="30"/>
        <v>0</v>
      </c>
      <c r="X85" s="465">
        <f>IF(ISBLANK(B85),0,VLOOKUP(B85,'Wage Grid'!$B$14:$D$80,2+W85,FALSE))</f>
        <v>0</v>
      </c>
      <c r="Y85" s="212">
        <f t="shared" si="31"/>
        <v>0</v>
      </c>
      <c r="Z85" s="451">
        <f>IF(Y85=0,0,VLOOKUP(Y85,'Wage Grid'!$F$14:$G$51,2,FALSE))</f>
        <v>0</v>
      </c>
      <c r="AA85" s="216">
        <f>IF(ISBLANK(D85),0,VLOOKUP(D85,'Wage Grid'!$B$14:$D$80,2,FALSE))</f>
        <v>0</v>
      </c>
      <c r="AB85" s="212">
        <f t="shared" si="32"/>
        <v>0</v>
      </c>
      <c r="AC85" s="460">
        <f>IF(AB85=0,0,VLOOKUP(AB85,'Wage Grid'!$F$14:$G$51,2,FALSE))</f>
        <v>0</v>
      </c>
      <c r="AD85" s="462">
        <f t="shared" si="40"/>
        <v>0</v>
      </c>
      <c r="AE85" s="51"/>
      <c r="AF85" s="449">
        <f>IF(AD85=0,0,VLOOKUP(AD85,'Wage Grid'!$F$14:$J$51,2,FALSE))</f>
        <v>0</v>
      </c>
      <c r="AG85" s="450">
        <f>IF(AD85=0,0,VLOOKUP(AD85,'Wage Grid'!$F$14:$J$51,3,FALSE))</f>
        <v>0</v>
      </c>
      <c r="AH85" s="450">
        <f>IF(AD85=0,0,VLOOKUP(AD85,'Wage Grid'!$F$14:$J$51,4,FALSE))</f>
        <v>0</v>
      </c>
      <c r="AI85" s="451">
        <f>IF(AD85=0,0,VLOOKUP(AD85,'Wage Grid'!$F$14:$J$51,5,FALSE))</f>
        <v>0</v>
      </c>
      <c r="AJ85" s="51"/>
      <c r="AK85" s="452">
        <f t="shared" si="33"/>
        <v>0</v>
      </c>
      <c r="AL85" s="453">
        <f t="shared" si="41"/>
        <v>0</v>
      </c>
      <c r="AM85" s="458">
        <f t="shared" si="34"/>
        <v>0</v>
      </c>
      <c r="AN85" s="448">
        <f t="shared" si="35"/>
        <v>0</v>
      </c>
      <c r="AO85" s="448">
        <f t="shared" si="36"/>
        <v>0</v>
      </c>
      <c r="AP85" s="448">
        <f t="shared" si="37"/>
        <v>0</v>
      </c>
      <c r="AQ85" s="453">
        <f t="shared" si="38"/>
        <v>0</v>
      </c>
      <c r="AY85" s="470">
        <f t="shared" si="42"/>
        <v>0</v>
      </c>
      <c r="AZ85" s="471">
        <f t="shared" si="43"/>
        <v>0</v>
      </c>
    </row>
    <row r="86" spans="1:52" ht="15" customHeight="1" thickBot="1" x14ac:dyDescent="0.3">
      <c r="A86" s="309"/>
      <c r="B86" s="101"/>
      <c r="C86" s="310"/>
      <c r="D86" s="80"/>
      <c r="E86" s="311"/>
      <c r="F86" s="312" t="str">
        <f t="shared" si="39"/>
        <v/>
      </c>
      <c r="G86" s="75"/>
      <c r="H86" s="243"/>
      <c r="I86" s="250"/>
      <c r="J86" s="296"/>
      <c r="K86" s="317" t="str">
        <f t="shared" si="20"/>
        <v/>
      </c>
      <c r="L86" s="276"/>
      <c r="M86" s="277"/>
      <c r="N86" s="277"/>
      <c r="O86" s="278"/>
      <c r="P86" s="250"/>
      <c r="Q86" s="67"/>
      <c r="R86" s="250"/>
      <c r="S86" s="67"/>
      <c r="T86" s="250"/>
      <c r="U86" s="237"/>
      <c r="W86" s="462">
        <f t="shared" si="30"/>
        <v>0</v>
      </c>
      <c r="X86" s="465">
        <f>IF(ISBLANK(B86),0,VLOOKUP(B86,'Wage Grid'!$B$14:$D$80,2+W86,FALSE))</f>
        <v>0</v>
      </c>
      <c r="Y86" s="212">
        <f t="shared" si="31"/>
        <v>0</v>
      </c>
      <c r="Z86" s="451">
        <f>IF(Y86=0,0,VLOOKUP(Y86,'Wage Grid'!$F$14:$G$51,2,FALSE))</f>
        <v>0</v>
      </c>
      <c r="AA86" s="216">
        <f>IF(ISBLANK(D86),0,VLOOKUP(D86,'Wage Grid'!$B$14:$D$80,2,FALSE))</f>
        <v>0</v>
      </c>
      <c r="AB86" s="212">
        <f t="shared" si="32"/>
        <v>0</v>
      </c>
      <c r="AC86" s="460">
        <f>IF(AB86=0,0,VLOOKUP(AB86,'Wage Grid'!$F$14:$G$51,2,FALSE))</f>
        <v>0</v>
      </c>
      <c r="AD86" s="462">
        <f t="shared" si="40"/>
        <v>0</v>
      </c>
      <c r="AE86" s="51"/>
      <c r="AF86" s="449">
        <f>IF(AD86=0,0,VLOOKUP(AD86,'Wage Grid'!$F$14:$J$51,2,FALSE))</f>
        <v>0</v>
      </c>
      <c r="AG86" s="450">
        <f>IF(AD86=0,0,VLOOKUP(AD86,'Wage Grid'!$F$14:$J$51,3,FALSE))</f>
        <v>0</v>
      </c>
      <c r="AH86" s="450">
        <f>IF(AD86=0,0,VLOOKUP(AD86,'Wage Grid'!$F$14:$J$51,4,FALSE))</f>
        <v>0</v>
      </c>
      <c r="AI86" s="451">
        <f>IF(AD86=0,0,VLOOKUP(AD86,'Wage Grid'!$F$14:$J$51,5,FALSE))</f>
        <v>0</v>
      </c>
      <c r="AJ86" s="51"/>
      <c r="AK86" s="452">
        <f t="shared" si="33"/>
        <v>0</v>
      </c>
      <c r="AL86" s="453">
        <f t="shared" si="41"/>
        <v>0</v>
      </c>
      <c r="AM86" s="458">
        <f t="shared" si="34"/>
        <v>0</v>
      </c>
      <c r="AN86" s="448">
        <f t="shared" si="35"/>
        <v>0</v>
      </c>
      <c r="AO86" s="448">
        <f t="shared" si="36"/>
        <v>0</v>
      </c>
      <c r="AP86" s="448">
        <f t="shared" si="37"/>
        <v>0</v>
      </c>
      <c r="AQ86" s="453">
        <f t="shared" si="38"/>
        <v>0</v>
      </c>
      <c r="AY86" s="470">
        <f t="shared" si="42"/>
        <v>0</v>
      </c>
      <c r="AZ86" s="471">
        <f t="shared" si="43"/>
        <v>0</v>
      </c>
    </row>
    <row r="87" spans="1:52" ht="15" customHeight="1" thickBot="1" x14ac:dyDescent="0.3">
      <c r="A87" s="309"/>
      <c r="B87" s="101"/>
      <c r="C87" s="310"/>
      <c r="D87" s="80"/>
      <c r="E87" s="311"/>
      <c r="F87" s="312" t="str">
        <f t="shared" si="39"/>
        <v/>
      </c>
      <c r="G87" s="75"/>
      <c r="H87" s="243"/>
      <c r="I87" s="250"/>
      <c r="J87" s="296"/>
      <c r="K87" s="317" t="str">
        <f t="shared" ref="K87:K150" si="44">IF(SUM(L87:P87)=0,"",SUM(L87:P87))</f>
        <v/>
      </c>
      <c r="L87" s="276"/>
      <c r="M87" s="277"/>
      <c r="N87" s="277"/>
      <c r="O87" s="278"/>
      <c r="P87" s="250"/>
      <c r="Q87" s="67"/>
      <c r="R87" s="250"/>
      <c r="S87" s="67"/>
      <c r="T87" s="250"/>
      <c r="U87" s="237"/>
      <c r="W87" s="462">
        <f t="shared" si="30"/>
        <v>0</v>
      </c>
      <c r="X87" s="465">
        <f>IF(ISBLANK(B87),0,VLOOKUP(B87,'Wage Grid'!$B$14:$D$80,2+W87,FALSE))</f>
        <v>0</v>
      </c>
      <c r="Y87" s="212">
        <f t="shared" si="31"/>
        <v>0</v>
      </c>
      <c r="Z87" s="451">
        <f>IF(Y87=0,0,VLOOKUP(Y87,'Wage Grid'!$F$14:$G$51,2,FALSE))</f>
        <v>0</v>
      </c>
      <c r="AA87" s="216">
        <f>IF(ISBLANK(D87),0,VLOOKUP(D87,'Wage Grid'!$B$14:$D$80,2,FALSE))</f>
        <v>0</v>
      </c>
      <c r="AB87" s="212">
        <f t="shared" si="32"/>
        <v>0</v>
      </c>
      <c r="AC87" s="460">
        <f>IF(AB87=0,0,VLOOKUP(AB87,'Wage Grid'!$F$14:$G$51,2,FALSE))</f>
        <v>0</v>
      </c>
      <c r="AD87" s="462">
        <f t="shared" si="40"/>
        <v>0</v>
      </c>
      <c r="AE87" s="51"/>
      <c r="AF87" s="449">
        <f>IF(AD87=0,0,VLOOKUP(AD87,'Wage Grid'!$F$14:$J$51,2,FALSE))</f>
        <v>0</v>
      </c>
      <c r="AG87" s="450">
        <f>IF(AD87=0,0,VLOOKUP(AD87,'Wage Grid'!$F$14:$J$51,3,FALSE))</f>
        <v>0</v>
      </c>
      <c r="AH87" s="450">
        <f>IF(AD87=0,0,VLOOKUP(AD87,'Wage Grid'!$F$14:$J$51,4,FALSE))</f>
        <v>0</v>
      </c>
      <c r="AI87" s="451">
        <f>IF(AD87=0,0,VLOOKUP(AD87,'Wage Grid'!$F$14:$J$51,5,FALSE))</f>
        <v>0</v>
      </c>
      <c r="AJ87" s="51"/>
      <c r="AK87" s="452">
        <f t="shared" si="33"/>
        <v>0</v>
      </c>
      <c r="AL87" s="453">
        <f t="shared" si="41"/>
        <v>0</v>
      </c>
      <c r="AM87" s="458">
        <f t="shared" si="34"/>
        <v>0</v>
      </c>
      <c r="AN87" s="448">
        <f t="shared" si="35"/>
        <v>0</v>
      </c>
      <c r="AO87" s="448">
        <f t="shared" si="36"/>
        <v>0</v>
      </c>
      <c r="AP87" s="448">
        <f t="shared" si="37"/>
        <v>0</v>
      </c>
      <c r="AQ87" s="453">
        <f t="shared" si="38"/>
        <v>0</v>
      </c>
      <c r="AY87" s="470">
        <f t="shared" si="42"/>
        <v>0</v>
      </c>
      <c r="AZ87" s="471">
        <f t="shared" si="43"/>
        <v>0</v>
      </c>
    </row>
    <row r="88" spans="1:52" ht="15" customHeight="1" thickBot="1" x14ac:dyDescent="0.3">
      <c r="A88" s="309"/>
      <c r="B88" s="101"/>
      <c r="C88" s="310"/>
      <c r="D88" s="80"/>
      <c r="E88" s="311"/>
      <c r="F88" s="312" t="str">
        <f t="shared" si="39"/>
        <v/>
      </c>
      <c r="G88" s="75"/>
      <c r="H88" s="243"/>
      <c r="I88" s="250"/>
      <c r="J88" s="296"/>
      <c r="K88" s="317" t="str">
        <f t="shared" si="44"/>
        <v/>
      </c>
      <c r="L88" s="276"/>
      <c r="M88" s="277"/>
      <c r="N88" s="277"/>
      <c r="O88" s="278"/>
      <c r="P88" s="250"/>
      <c r="Q88" s="67"/>
      <c r="R88" s="250"/>
      <c r="S88" s="67"/>
      <c r="T88" s="250"/>
      <c r="U88" s="237"/>
      <c r="W88" s="462">
        <f t="shared" si="30"/>
        <v>0</v>
      </c>
      <c r="X88" s="465">
        <f>IF(ISBLANK(B88),0,VLOOKUP(B88,'Wage Grid'!$B$14:$D$80,2+W88,FALSE))</f>
        <v>0</v>
      </c>
      <c r="Y88" s="212">
        <f t="shared" si="31"/>
        <v>0</v>
      </c>
      <c r="Z88" s="451">
        <f>IF(Y88=0,0,VLOOKUP(Y88,'Wage Grid'!$F$14:$G$51,2,FALSE))</f>
        <v>0</v>
      </c>
      <c r="AA88" s="216">
        <f>IF(ISBLANK(D88),0,VLOOKUP(D88,'Wage Grid'!$B$14:$D$80,2,FALSE))</f>
        <v>0</v>
      </c>
      <c r="AB88" s="212">
        <f t="shared" si="32"/>
        <v>0</v>
      </c>
      <c r="AC88" s="460">
        <f>IF(AB88=0,0,VLOOKUP(AB88,'Wage Grid'!$F$14:$G$51,2,FALSE))</f>
        <v>0</v>
      </c>
      <c r="AD88" s="462">
        <f t="shared" si="40"/>
        <v>0</v>
      </c>
      <c r="AE88" s="51"/>
      <c r="AF88" s="449">
        <f>IF(AD88=0,0,VLOOKUP(AD88,'Wage Grid'!$F$14:$J$51,2,FALSE))</f>
        <v>0</v>
      </c>
      <c r="AG88" s="450">
        <f>IF(AD88=0,0,VLOOKUP(AD88,'Wage Grid'!$F$14:$J$51,3,FALSE))</f>
        <v>0</v>
      </c>
      <c r="AH88" s="450">
        <f>IF(AD88=0,0,VLOOKUP(AD88,'Wage Grid'!$F$14:$J$51,4,FALSE))</f>
        <v>0</v>
      </c>
      <c r="AI88" s="451">
        <f>IF(AD88=0,0,VLOOKUP(AD88,'Wage Grid'!$F$14:$J$51,5,FALSE))</f>
        <v>0</v>
      </c>
      <c r="AJ88" s="51"/>
      <c r="AK88" s="452">
        <f t="shared" si="33"/>
        <v>0</v>
      </c>
      <c r="AL88" s="453">
        <f t="shared" si="41"/>
        <v>0</v>
      </c>
      <c r="AM88" s="458">
        <f t="shared" si="34"/>
        <v>0</v>
      </c>
      <c r="AN88" s="448">
        <f t="shared" si="35"/>
        <v>0</v>
      </c>
      <c r="AO88" s="448">
        <f t="shared" si="36"/>
        <v>0</v>
      </c>
      <c r="AP88" s="448">
        <f t="shared" si="37"/>
        <v>0</v>
      </c>
      <c r="AQ88" s="453">
        <f t="shared" si="38"/>
        <v>0</v>
      </c>
      <c r="AY88" s="470">
        <f t="shared" si="42"/>
        <v>0</v>
      </c>
      <c r="AZ88" s="471">
        <f t="shared" si="43"/>
        <v>0</v>
      </c>
    </row>
    <row r="89" spans="1:52" ht="15" customHeight="1" thickBot="1" x14ac:dyDescent="0.3">
      <c r="A89" s="309"/>
      <c r="B89" s="101"/>
      <c r="C89" s="310"/>
      <c r="D89" s="80"/>
      <c r="E89" s="311"/>
      <c r="F89" s="312" t="str">
        <f t="shared" si="39"/>
        <v/>
      </c>
      <c r="G89" s="75"/>
      <c r="H89" s="243"/>
      <c r="I89" s="250"/>
      <c r="J89" s="296"/>
      <c r="K89" s="317" t="str">
        <f t="shared" si="44"/>
        <v/>
      </c>
      <c r="L89" s="276"/>
      <c r="M89" s="277"/>
      <c r="N89" s="277"/>
      <c r="O89" s="278"/>
      <c r="P89" s="250"/>
      <c r="Q89" s="67"/>
      <c r="R89" s="250"/>
      <c r="S89" s="67"/>
      <c r="T89" s="250"/>
      <c r="U89" s="237"/>
      <c r="W89" s="462">
        <f t="shared" si="30"/>
        <v>0</v>
      </c>
      <c r="X89" s="465">
        <f>IF(ISBLANK(B89),0,VLOOKUP(B89,'Wage Grid'!$B$14:$D$80,2+W89,FALSE))</f>
        <v>0</v>
      </c>
      <c r="Y89" s="212">
        <f t="shared" si="31"/>
        <v>0</v>
      </c>
      <c r="Z89" s="451">
        <f>IF(Y89=0,0,VLOOKUP(Y89,'Wage Grid'!$F$14:$G$51,2,FALSE))</f>
        <v>0</v>
      </c>
      <c r="AA89" s="216">
        <f>IF(ISBLANK(D89),0,VLOOKUP(D89,'Wage Grid'!$B$14:$D$80,2,FALSE))</f>
        <v>0</v>
      </c>
      <c r="AB89" s="212">
        <f t="shared" si="32"/>
        <v>0</v>
      </c>
      <c r="AC89" s="460">
        <f>IF(AB89=0,0,VLOOKUP(AB89,'Wage Grid'!$F$14:$G$51,2,FALSE))</f>
        <v>0</v>
      </c>
      <c r="AD89" s="462">
        <f t="shared" si="40"/>
        <v>0</v>
      </c>
      <c r="AE89" s="51"/>
      <c r="AF89" s="449">
        <f>IF(AD89=0,0,VLOOKUP(AD89,'Wage Grid'!$F$14:$J$51,2,FALSE))</f>
        <v>0</v>
      </c>
      <c r="AG89" s="450">
        <f>IF(AD89=0,0,VLOOKUP(AD89,'Wage Grid'!$F$14:$J$51,3,FALSE))</f>
        <v>0</v>
      </c>
      <c r="AH89" s="450">
        <f>IF(AD89=0,0,VLOOKUP(AD89,'Wage Grid'!$F$14:$J$51,4,FALSE))</f>
        <v>0</v>
      </c>
      <c r="AI89" s="451">
        <f>IF(AD89=0,0,VLOOKUP(AD89,'Wage Grid'!$F$14:$J$51,5,FALSE))</f>
        <v>0</v>
      </c>
      <c r="AJ89" s="51"/>
      <c r="AK89" s="452">
        <f t="shared" si="33"/>
        <v>0</v>
      </c>
      <c r="AL89" s="453">
        <f t="shared" si="41"/>
        <v>0</v>
      </c>
      <c r="AM89" s="458">
        <f t="shared" si="34"/>
        <v>0</v>
      </c>
      <c r="AN89" s="448">
        <f t="shared" si="35"/>
        <v>0</v>
      </c>
      <c r="AO89" s="448">
        <f t="shared" si="36"/>
        <v>0</v>
      </c>
      <c r="AP89" s="448">
        <f t="shared" si="37"/>
        <v>0</v>
      </c>
      <c r="AQ89" s="453">
        <f t="shared" si="38"/>
        <v>0</v>
      </c>
      <c r="AY89" s="470">
        <f t="shared" si="42"/>
        <v>0</v>
      </c>
      <c r="AZ89" s="471">
        <f t="shared" si="43"/>
        <v>0</v>
      </c>
    </row>
    <row r="90" spans="1:52" ht="15" customHeight="1" thickBot="1" x14ac:dyDescent="0.3">
      <c r="A90" s="309"/>
      <c r="B90" s="101"/>
      <c r="C90" s="310"/>
      <c r="D90" s="80"/>
      <c r="E90" s="311"/>
      <c r="F90" s="312" t="str">
        <f t="shared" si="39"/>
        <v/>
      </c>
      <c r="G90" s="75"/>
      <c r="H90" s="243"/>
      <c r="I90" s="250"/>
      <c r="J90" s="296"/>
      <c r="K90" s="317" t="str">
        <f t="shared" si="44"/>
        <v/>
      </c>
      <c r="L90" s="276"/>
      <c r="M90" s="277"/>
      <c r="N90" s="277"/>
      <c r="O90" s="278"/>
      <c r="P90" s="250"/>
      <c r="Q90" s="67"/>
      <c r="R90" s="250"/>
      <c r="S90" s="67"/>
      <c r="T90" s="250"/>
      <c r="U90" s="237"/>
      <c r="W90" s="462">
        <f t="shared" si="30"/>
        <v>0</v>
      </c>
      <c r="X90" s="465">
        <f>IF(ISBLANK(B90),0,VLOOKUP(B90,'Wage Grid'!$B$14:$D$80,2+W90,FALSE))</f>
        <v>0</v>
      </c>
      <c r="Y90" s="212">
        <f t="shared" si="31"/>
        <v>0</v>
      </c>
      <c r="Z90" s="451">
        <f>IF(Y90=0,0,VLOOKUP(Y90,'Wage Grid'!$F$14:$G$51,2,FALSE))</f>
        <v>0</v>
      </c>
      <c r="AA90" s="216">
        <f>IF(ISBLANK(D90),0,VLOOKUP(D90,'Wage Grid'!$B$14:$D$80,2,FALSE))</f>
        <v>0</v>
      </c>
      <c r="AB90" s="212">
        <f t="shared" si="32"/>
        <v>0</v>
      </c>
      <c r="AC90" s="460">
        <f>IF(AB90=0,0,VLOOKUP(AB90,'Wage Grid'!$F$14:$G$51,2,FALSE))</f>
        <v>0</v>
      </c>
      <c r="AD90" s="462">
        <f t="shared" si="40"/>
        <v>0</v>
      </c>
      <c r="AE90" s="51"/>
      <c r="AF90" s="449">
        <f>IF(AD90=0,0,VLOOKUP(AD90,'Wage Grid'!$F$14:$J$51,2,FALSE))</f>
        <v>0</v>
      </c>
      <c r="AG90" s="450">
        <f>IF(AD90=0,0,VLOOKUP(AD90,'Wage Grid'!$F$14:$J$51,3,FALSE))</f>
        <v>0</v>
      </c>
      <c r="AH90" s="450">
        <f>IF(AD90=0,0,VLOOKUP(AD90,'Wage Grid'!$F$14:$J$51,4,FALSE))</f>
        <v>0</v>
      </c>
      <c r="AI90" s="451">
        <f>IF(AD90=0,0,VLOOKUP(AD90,'Wage Grid'!$F$14:$J$51,5,FALSE))</f>
        <v>0</v>
      </c>
      <c r="AJ90" s="51"/>
      <c r="AK90" s="452">
        <f t="shared" si="33"/>
        <v>0</v>
      </c>
      <c r="AL90" s="453">
        <f t="shared" si="41"/>
        <v>0</v>
      </c>
      <c r="AM90" s="458">
        <f t="shared" si="34"/>
        <v>0</v>
      </c>
      <c r="AN90" s="448">
        <f t="shared" si="35"/>
        <v>0</v>
      </c>
      <c r="AO90" s="448">
        <f t="shared" si="36"/>
        <v>0</v>
      </c>
      <c r="AP90" s="448">
        <f t="shared" si="37"/>
        <v>0</v>
      </c>
      <c r="AQ90" s="453">
        <f t="shared" si="38"/>
        <v>0</v>
      </c>
      <c r="AY90" s="470">
        <f t="shared" si="42"/>
        <v>0</v>
      </c>
      <c r="AZ90" s="471">
        <f t="shared" si="43"/>
        <v>0</v>
      </c>
    </row>
    <row r="91" spans="1:52" ht="15" customHeight="1" thickBot="1" x14ac:dyDescent="0.3">
      <c r="A91" s="309"/>
      <c r="B91" s="101"/>
      <c r="C91" s="310"/>
      <c r="D91" s="80"/>
      <c r="E91" s="311"/>
      <c r="F91" s="312" t="str">
        <f t="shared" si="39"/>
        <v/>
      </c>
      <c r="G91" s="75"/>
      <c r="H91" s="243"/>
      <c r="I91" s="250"/>
      <c r="J91" s="296"/>
      <c r="K91" s="317" t="str">
        <f t="shared" si="44"/>
        <v/>
      </c>
      <c r="L91" s="276"/>
      <c r="M91" s="277"/>
      <c r="N91" s="277"/>
      <c r="O91" s="278"/>
      <c r="P91" s="250"/>
      <c r="Q91" s="67"/>
      <c r="R91" s="250"/>
      <c r="S91" s="67"/>
      <c r="T91" s="250"/>
      <c r="U91" s="237"/>
      <c r="W91" s="462">
        <f t="shared" si="30"/>
        <v>0</v>
      </c>
      <c r="X91" s="465">
        <f>IF(ISBLANK(B91),0,VLOOKUP(B91,'Wage Grid'!$B$14:$D$80,2+W91,FALSE))</f>
        <v>0</v>
      </c>
      <c r="Y91" s="212">
        <f t="shared" si="31"/>
        <v>0</v>
      </c>
      <c r="Z91" s="451">
        <f>IF(Y91=0,0,VLOOKUP(Y91,'Wage Grid'!$F$14:$G$51,2,FALSE))</f>
        <v>0</v>
      </c>
      <c r="AA91" s="216">
        <f>IF(ISBLANK(D91),0,VLOOKUP(D91,'Wage Grid'!$B$14:$D$80,2,FALSE))</f>
        <v>0</v>
      </c>
      <c r="AB91" s="212">
        <f t="shared" si="32"/>
        <v>0</v>
      </c>
      <c r="AC91" s="460">
        <f>IF(AB91=0,0,VLOOKUP(AB91,'Wage Grid'!$F$14:$G$51,2,FALSE))</f>
        <v>0</v>
      </c>
      <c r="AD91" s="462">
        <f t="shared" si="40"/>
        <v>0</v>
      </c>
      <c r="AE91" s="51"/>
      <c r="AF91" s="449">
        <f>IF(AD91=0,0,VLOOKUP(AD91,'Wage Grid'!$F$14:$J$51,2,FALSE))</f>
        <v>0</v>
      </c>
      <c r="AG91" s="450">
        <f>IF(AD91=0,0,VLOOKUP(AD91,'Wage Grid'!$F$14:$J$51,3,FALSE))</f>
        <v>0</v>
      </c>
      <c r="AH91" s="450">
        <f>IF(AD91=0,0,VLOOKUP(AD91,'Wage Grid'!$F$14:$J$51,4,FALSE))</f>
        <v>0</v>
      </c>
      <c r="AI91" s="451">
        <f>IF(AD91=0,0,VLOOKUP(AD91,'Wage Grid'!$F$14:$J$51,5,FALSE))</f>
        <v>0</v>
      </c>
      <c r="AJ91" s="51"/>
      <c r="AK91" s="452">
        <f t="shared" si="33"/>
        <v>0</v>
      </c>
      <c r="AL91" s="453">
        <f t="shared" si="41"/>
        <v>0</v>
      </c>
      <c r="AM91" s="458">
        <f t="shared" si="34"/>
        <v>0</v>
      </c>
      <c r="AN91" s="448">
        <f t="shared" si="35"/>
        <v>0</v>
      </c>
      <c r="AO91" s="448">
        <f t="shared" si="36"/>
        <v>0</v>
      </c>
      <c r="AP91" s="448">
        <f t="shared" si="37"/>
        <v>0</v>
      </c>
      <c r="AQ91" s="453">
        <f t="shared" si="38"/>
        <v>0</v>
      </c>
      <c r="AY91" s="470">
        <f t="shared" si="42"/>
        <v>0</v>
      </c>
      <c r="AZ91" s="471">
        <f t="shared" si="43"/>
        <v>0</v>
      </c>
    </row>
    <row r="92" spans="1:52" ht="15" customHeight="1" thickBot="1" x14ac:dyDescent="0.3">
      <c r="A92" s="309"/>
      <c r="B92" s="101"/>
      <c r="C92" s="310"/>
      <c r="D92" s="80"/>
      <c r="E92" s="311"/>
      <c r="F92" s="312" t="str">
        <f t="shared" si="39"/>
        <v/>
      </c>
      <c r="G92" s="75"/>
      <c r="H92" s="243"/>
      <c r="I92" s="250"/>
      <c r="J92" s="296"/>
      <c r="K92" s="317" t="str">
        <f t="shared" si="44"/>
        <v/>
      </c>
      <c r="L92" s="276"/>
      <c r="M92" s="277"/>
      <c r="N92" s="277"/>
      <c r="O92" s="278"/>
      <c r="P92" s="250"/>
      <c r="Q92" s="67"/>
      <c r="R92" s="250"/>
      <c r="S92" s="67"/>
      <c r="T92" s="250"/>
      <c r="U92" s="237"/>
      <c r="W92" s="462">
        <f t="shared" si="30"/>
        <v>0</v>
      </c>
      <c r="X92" s="465">
        <f>IF(ISBLANK(B92),0,VLOOKUP(B92,'Wage Grid'!$B$14:$D$80,2+W92,FALSE))</f>
        <v>0</v>
      </c>
      <c r="Y92" s="212">
        <f t="shared" si="31"/>
        <v>0</v>
      </c>
      <c r="Z92" s="451">
        <f>IF(Y92=0,0,VLOOKUP(Y92,'Wage Grid'!$F$14:$G$51,2,FALSE))</f>
        <v>0</v>
      </c>
      <c r="AA92" s="216">
        <f>IF(ISBLANK(D92),0,VLOOKUP(D92,'Wage Grid'!$B$14:$D$80,2,FALSE))</f>
        <v>0</v>
      </c>
      <c r="AB92" s="212">
        <f t="shared" si="32"/>
        <v>0</v>
      </c>
      <c r="AC92" s="460">
        <f>IF(AB92=0,0,VLOOKUP(AB92,'Wage Grid'!$F$14:$G$51,2,FALSE))</f>
        <v>0</v>
      </c>
      <c r="AD92" s="462">
        <f t="shared" si="40"/>
        <v>0</v>
      </c>
      <c r="AE92" s="51"/>
      <c r="AF92" s="449">
        <f>IF(AD92=0,0,VLOOKUP(AD92,'Wage Grid'!$F$14:$J$51,2,FALSE))</f>
        <v>0</v>
      </c>
      <c r="AG92" s="450">
        <f>IF(AD92=0,0,VLOOKUP(AD92,'Wage Grid'!$F$14:$J$51,3,FALSE))</f>
        <v>0</v>
      </c>
      <c r="AH92" s="450">
        <f>IF(AD92=0,0,VLOOKUP(AD92,'Wage Grid'!$F$14:$J$51,4,FALSE))</f>
        <v>0</v>
      </c>
      <c r="AI92" s="451">
        <f>IF(AD92=0,0,VLOOKUP(AD92,'Wage Grid'!$F$14:$J$51,5,FALSE))</f>
        <v>0</v>
      </c>
      <c r="AJ92" s="51"/>
      <c r="AK92" s="452">
        <f t="shared" si="33"/>
        <v>0</v>
      </c>
      <c r="AL92" s="453">
        <f t="shared" si="41"/>
        <v>0</v>
      </c>
      <c r="AM92" s="458">
        <f t="shared" si="34"/>
        <v>0</v>
      </c>
      <c r="AN92" s="448">
        <f t="shared" si="35"/>
        <v>0</v>
      </c>
      <c r="AO92" s="448">
        <f t="shared" si="36"/>
        <v>0</v>
      </c>
      <c r="AP92" s="448">
        <f t="shared" si="37"/>
        <v>0</v>
      </c>
      <c r="AQ92" s="453">
        <f t="shared" si="38"/>
        <v>0</v>
      </c>
      <c r="AY92" s="470">
        <f t="shared" si="42"/>
        <v>0</v>
      </c>
      <c r="AZ92" s="471">
        <f t="shared" si="43"/>
        <v>0</v>
      </c>
    </row>
    <row r="93" spans="1:52" ht="15" customHeight="1" thickBot="1" x14ac:dyDescent="0.3">
      <c r="A93" s="309"/>
      <c r="B93" s="101"/>
      <c r="C93" s="310"/>
      <c r="D93" s="80"/>
      <c r="E93" s="311"/>
      <c r="F93" s="312" t="str">
        <f t="shared" si="39"/>
        <v/>
      </c>
      <c r="G93" s="75"/>
      <c r="H93" s="243"/>
      <c r="I93" s="250"/>
      <c r="J93" s="296"/>
      <c r="K93" s="317" t="str">
        <f t="shared" si="44"/>
        <v/>
      </c>
      <c r="L93" s="276"/>
      <c r="M93" s="277"/>
      <c r="N93" s="277"/>
      <c r="O93" s="278"/>
      <c r="P93" s="250"/>
      <c r="Q93" s="67"/>
      <c r="R93" s="250"/>
      <c r="S93" s="67"/>
      <c r="T93" s="250"/>
      <c r="U93" s="237"/>
      <c r="W93" s="462">
        <f t="shared" si="30"/>
        <v>0</v>
      </c>
      <c r="X93" s="465">
        <f>IF(ISBLANK(B93),0,VLOOKUP(B93,'Wage Grid'!$B$14:$D$80,2+W93,FALSE))</f>
        <v>0</v>
      </c>
      <c r="Y93" s="212">
        <f t="shared" si="31"/>
        <v>0</v>
      </c>
      <c r="Z93" s="451">
        <f>IF(Y93=0,0,VLOOKUP(Y93,'Wage Grid'!$F$14:$G$51,2,FALSE))</f>
        <v>0</v>
      </c>
      <c r="AA93" s="216">
        <f>IF(ISBLANK(D93),0,VLOOKUP(D93,'Wage Grid'!$B$14:$D$80,2,FALSE))</f>
        <v>0</v>
      </c>
      <c r="AB93" s="212">
        <f t="shared" si="32"/>
        <v>0</v>
      </c>
      <c r="AC93" s="460">
        <f>IF(AB93=0,0,VLOOKUP(AB93,'Wage Grid'!$F$14:$G$51,2,FALSE))</f>
        <v>0</v>
      </c>
      <c r="AD93" s="462">
        <f t="shared" si="40"/>
        <v>0</v>
      </c>
      <c r="AE93" s="51"/>
      <c r="AF93" s="449">
        <f>IF(AD93=0,0,VLOOKUP(AD93,'Wage Grid'!$F$14:$J$51,2,FALSE))</f>
        <v>0</v>
      </c>
      <c r="AG93" s="450">
        <f>IF(AD93=0,0,VLOOKUP(AD93,'Wage Grid'!$F$14:$J$51,3,FALSE))</f>
        <v>0</v>
      </c>
      <c r="AH93" s="450">
        <f>IF(AD93=0,0,VLOOKUP(AD93,'Wage Grid'!$F$14:$J$51,4,FALSE))</f>
        <v>0</v>
      </c>
      <c r="AI93" s="451">
        <f>IF(AD93=0,0,VLOOKUP(AD93,'Wage Grid'!$F$14:$J$51,5,FALSE))</f>
        <v>0</v>
      </c>
      <c r="AJ93" s="51"/>
      <c r="AK93" s="452">
        <f t="shared" si="33"/>
        <v>0</v>
      </c>
      <c r="AL93" s="453">
        <f t="shared" si="41"/>
        <v>0</v>
      </c>
      <c r="AM93" s="458">
        <f t="shared" si="34"/>
        <v>0</v>
      </c>
      <c r="AN93" s="448">
        <f t="shared" si="35"/>
        <v>0</v>
      </c>
      <c r="AO93" s="448">
        <f t="shared" si="36"/>
        <v>0</v>
      </c>
      <c r="AP93" s="448">
        <f t="shared" si="37"/>
        <v>0</v>
      </c>
      <c r="AQ93" s="453">
        <f t="shared" si="38"/>
        <v>0</v>
      </c>
      <c r="AY93" s="470">
        <f t="shared" si="42"/>
        <v>0</v>
      </c>
      <c r="AZ93" s="471">
        <f t="shared" si="43"/>
        <v>0</v>
      </c>
    </row>
    <row r="94" spans="1:52" ht="15" customHeight="1" thickBot="1" x14ac:dyDescent="0.3">
      <c r="A94" s="309"/>
      <c r="B94" s="101"/>
      <c r="C94" s="310"/>
      <c r="D94" s="80"/>
      <c r="E94" s="311"/>
      <c r="F94" s="312" t="str">
        <f t="shared" si="39"/>
        <v/>
      </c>
      <c r="G94" s="75"/>
      <c r="H94" s="243"/>
      <c r="I94" s="250"/>
      <c r="J94" s="296"/>
      <c r="K94" s="317" t="str">
        <f t="shared" si="44"/>
        <v/>
      </c>
      <c r="L94" s="276"/>
      <c r="M94" s="277"/>
      <c r="N94" s="277"/>
      <c r="O94" s="278"/>
      <c r="P94" s="250"/>
      <c r="Q94" s="67"/>
      <c r="R94" s="250"/>
      <c r="S94" s="67"/>
      <c r="T94" s="250"/>
      <c r="U94" s="237"/>
      <c r="W94" s="462">
        <f t="shared" si="30"/>
        <v>0</v>
      </c>
      <c r="X94" s="465">
        <f>IF(ISBLANK(B94),0,VLOOKUP(B94,'Wage Grid'!$B$14:$D$80,2+W94,FALSE))</f>
        <v>0</v>
      </c>
      <c r="Y94" s="212">
        <f t="shared" si="31"/>
        <v>0</v>
      </c>
      <c r="Z94" s="451">
        <f>IF(Y94=0,0,VLOOKUP(Y94,'Wage Grid'!$F$14:$G$51,2,FALSE))</f>
        <v>0</v>
      </c>
      <c r="AA94" s="216">
        <f>IF(ISBLANK(D94),0,VLOOKUP(D94,'Wage Grid'!$B$14:$D$80,2,FALSE))</f>
        <v>0</v>
      </c>
      <c r="AB94" s="212">
        <f t="shared" si="32"/>
        <v>0</v>
      </c>
      <c r="AC94" s="460">
        <f>IF(AB94=0,0,VLOOKUP(AB94,'Wage Grid'!$F$14:$G$51,2,FALSE))</f>
        <v>0</v>
      </c>
      <c r="AD94" s="462">
        <f t="shared" si="40"/>
        <v>0</v>
      </c>
      <c r="AE94" s="51"/>
      <c r="AF94" s="449">
        <f>IF(AD94=0,0,VLOOKUP(AD94,'Wage Grid'!$F$14:$J$51,2,FALSE))</f>
        <v>0</v>
      </c>
      <c r="AG94" s="450">
        <f>IF(AD94=0,0,VLOOKUP(AD94,'Wage Grid'!$F$14:$J$51,3,FALSE))</f>
        <v>0</v>
      </c>
      <c r="AH94" s="450">
        <f>IF(AD94=0,0,VLOOKUP(AD94,'Wage Grid'!$F$14:$J$51,4,FALSE))</f>
        <v>0</v>
      </c>
      <c r="AI94" s="451">
        <f>IF(AD94=0,0,VLOOKUP(AD94,'Wage Grid'!$F$14:$J$51,5,FALSE))</f>
        <v>0</v>
      </c>
      <c r="AJ94" s="51"/>
      <c r="AK94" s="452">
        <f t="shared" si="33"/>
        <v>0</v>
      </c>
      <c r="AL94" s="453">
        <f t="shared" si="41"/>
        <v>0</v>
      </c>
      <c r="AM94" s="458">
        <f t="shared" si="34"/>
        <v>0</v>
      </c>
      <c r="AN94" s="448">
        <f t="shared" si="35"/>
        <v>0</v>
      </c>
      <c r="AO94" s="448">
        <f t="shared" si="36"/>
        <v>0</v>
      </c>
      <c r="AP94" s="448">
        <f t="shared" si="37"/>
        <v>0</v>
      </c>
      <c r="AQ94" s="453">
        <f t="shared" si="38"/>
        <v>0</v>
      </c>
      <c r="AY94" s="470">
        <f t="shared" si="42"/>
        <v>0</v>
      </c>
      <c r="AZ94" s="471">
        <f t="shared" si="43"/>
        <v>0</v>
      </c>
    </row>
    <row r="95" spans="1:52" ht="15" customHeight="1" thickBot="1" x14ac:dyDescent="0.3">
      <c r="A95" s="309"/>
      <c r="B95" s="101"/>
      <c r="C95" s="310"/>
      <c r="D95" s="80"/>
      <c r="E95" s="311"/>
      <c r="F95" s="312" t="str">
        <f t="shared" si="39"/>
        <v/>
      </c>
      <c r="G95" s="75"/>
      <c r="H95" s="243"/>
      <c r="I95" s="250"/>
      <c r="J95" s="296"/>
      <c r="K95" s="317" t="str">
        <f t="shared" si="44"/>
        <v/>
      </c>
      <c r="L95" s="276"/>
      <c r="M95" s="277"/>
      <c r="N95" s="277"/>
      <c r="O95" s="278"/>
      <c r="P95" s="250"/>
      <c r="Q95" s="67"/>
      <c r="R95" s="250"/>
      <c r="S95" s="67"/>
      <c r="T95" s="250"/>
      <c r="U95" s="237"/>
      <c r="W95" s="462">
        <f t="shared" si="30"/>
        <v>0</v>
      </c>
      <c r="X95" s="465">
        <f>IF(ISBLANK(B95),0,VLOOKUP(B95,'Wage Grid'!$B$14:$D$80,2+W95,FALSE))</f>
        <v>0</v>
      </c>
      <c r="Y95" s="212">
        <f t="shared" si="31"/>
        <v>0</v>
      </c>
      <c r="Z95" s="451">
        <f>IF(Y95=0,0,VLOOKUP(Y95,'Wage Grid'!$F$14:$G$51,2,FALSE))</f>
        <v>0</v>
      </c>
      <c r="AA95" s="216">
        <f>IF(ISBLANK(D95),0,VLOOKUP(D95,'Wage Grid'!$B$14:$D$80,2,FALSE))</f>
        <v>0</v>
      </c>
      <c r="AB95" s="212">
        <f t="shared" si="32"/>
        <v>0</v>
      </c>
      <c r="AC95" s="460">
        <f>IF(AB95=0,0,VLOOKUP(AB95,'Wage Grid'!$F$14:$G$51,2,FALSE))</f>
        <v>0</v>
      </c>
      <c r="AD95" s="462">
        <f t="shared" si="40"/>
        <v>0</v>
      </c>
      <c r="AE95" s="51"/>
      <c r="AF95" s="449">
        <f>IF(AD95=0,0,VLOOKUP(AD95,'Wage Grid'!$F$14:$J$51,2,FALSE))</f>
        <v>0</v>
      </c>
      <c r="AG95" s="450">
        <f>IF(AD95=0,0,VLOOKUP(AD95,'Wage Grid'!$F$14:$J$51,3,FALSE))</f>
        <v>0</v>
      </c>
      <c r="AH95" s="450">
        <f>IF(AD95=0,0,VLOOKUP(AD95,'Wage Grid'!$F$14:$J$51,4,FALSE))</f>
        <v>0</v>
      </c>
      <c r="AI95" s="451">
        <f>IF(AD95=0,0,VLOOKUP(AD95,'Wage Grid'!$F$14:$J$51,5,FALSE))</f>
        <v>0</v>
      </c>
      <c r="AJ95" s="51"/>
      <c r="AK95" s="452">
        <f t="shared" si="33"/>
        <v>0</v>
      </c>
      <c r="AL95" s="453">
        <f t="shared" si="41"/>
        <v>0</v>
      </c>
      <c r="AM95" s="458">
        <f t="shared" si="34"/>
        <v>0</v>
      </c>
      <c r="AN95" s="448">
        <f t="shared" si="35"/>
        <v>0</v>
      </c>
      <c r="AO95" s="448">
        <f t="shared" si="36"/>
        <v>0</v>
      </c>
      <c r="AP95" s="448">
        <f t="shared" si="37"/>
        <v>0</v>
      </c>
      <c r="AQ95" s="453">
        <f t="shared" si="38"/>
        <v>0</v>
      </c>
      <c r="AY95" s="470">
        <f t="shared" si="42"/>
        <v>0</v>
      </c>
      <c r="AZ95" s="471">
        <f t="shared" si="43"/>
        <v>0</v>
      </c>
    </row>
    <row r="96" spans="1:52" ht="15" customHeight="1" thickBot="1" x14ac:dyDescent="0.3">
      <c r="A96" s="309"/>
      <c r="B96" s="101"/>
      <c r="C96" s="310"/>
      <c r="D96" s="80"/>
      <c r="E96" s="311"/>
      <c r="F96" s="312" t="str">
        <f t="shared" si="39"/>
        <v/>
      </c>
      <c r="G96" s="75"/>
      <c r="H96" s="243"/>
      <c r="I96" s="250"/>
      <c r="J96" s="296"/>
      <c r="K96" s="317" t="str">
        <f t="shared" si="44"/>
        <v/>
      </c>
      <c r="L96" s="276"/>
      <c r="M96" s="277"/>
      <c r="N96" s="277"/>
      <c r="O96" s="278"/>
      <c r="P96" s="250"/>
      <c r="Q96" s="67"/>
      <c r="R96" s="250"/>
      <c r="S96" s="67"/>
      <c r="T96" s="250"/>
      <c r="U96" s="237"/>
      <c r="W96" s="462">
        <f t="shared" si="30"/>
        <v>0</v>
      </c>
      <c r="X96" s="465">
        <f>IF(ISBLANK(B96),0,VLOOKUP(B96,'Wage Grid'!$B$14:$D$80,2+W96,FALSE))</f>
        <v>0</v>
      </c>
      <c r="Y96" s="212">
        <f t="shared" si="31"/>
        <v>0</v>
      </c>
      <c r="Z96" s="451">
        <f>IF(Y96=0,0,VLOOKUP(Y96,'Wage Grid'!$F$14:$G$51,2,FALSE))</f>
        <v>0</v>
      </c>
      <c r="AA96" s="216">
        <f>IF(ISBLANK(D96),0,VLOOKUP(D96,'Wage Grid'!$B$14:$D$80,2,FALSE))</f>
        <v>0</v>
      </c>
      <c r="AB96" s="212">
        <f t="shared" si="32"/>
        <v>0</v>
      </c>
      <c r="AC96" s="460">
        <f>IF(AB96=0,0,VLOOKUP(AB96,'Wage Grid'!$F$14:$G$51,2,FALSE))</f>
        <v>0</v>
      </c>
      <c r="AD96" s="462">
        <f t="shared" si="40"/>
        <v>0</v>
      </c>
      <c r="AE96" s="51"/>
      <c r="AF96" s="449">
        <f>IF(AD96=0,0,VLOOKUP(AD96,'Wage Grid'!$F$14:$J$51,2,FALSE))</f>
        <v>0</v>
      </c>
      <c r="AG96" s="450">
        <f>IF(AD96=0,0,VLOOKUP(AD96,'Wage Grid'!$F$14:$J$51,3,FALSE))</f>
        <v>0</v>
      </c>
      <c r="AH96" s="450">
        <f>IF(AD96=0,0,VLOOKUP(AD96,'Wage Grid'!$F$14:$J$51,4,FALSE))</f>
        <v>0</v>
      </c>
      <c r="AI96" s="451">
        <f>IF(AD96=0,0,VLOOKUP(AD96,'Wage Grid'!$F$14:$J$51,5,FALSE))</f>
        <v>0</v>
      </c>
      <c r="AJ96" s="51"/>
      <c r="AK96" s="452">
        <f t="shared" si="33"/>
        <v>0</v>
      </c>
      <c r="AL96" s="453">
        <f t="shared" si="41"/>
        <v>0</v>
      </c>
      <c r="AM96" s="458">
        <f t="shared" si="34"/>
        <v>0</v>
      </c>
      <c r="AN96" s="448">
        <f t="shared" si="35"/>
        <v>0</v>
      </c>
      <c r="AO96" s="448">
        <f t="shared" si="36"/>
        <v>0</v>
      </c>
      <c r="AP96" s="448">
        <f t="shared" si="37"/>
        <v>0</v>
      </c>
      <c r="AQ96" s="453">
        <f t="shared" si="38"/>
        <v>0</v>
      </c>
      <c r="AY96" s="470">
        <f t="shared" si="42"/>
        <v>0</v>
      </c>
      <c r="AZ96" s="471">
        <f t="shared" si="43"/>
        <v>0</v>
      </c>
    </row>
    <row r="97" spans="1:52" ht="15" customHeight="1" thickBot="1" x14ac:dyDescent="0.3">
      <c r="A97" s="309"/>
      <c r="B97" s="101"/>
      <c r="C97" s="310"/>
      <c r="D97" s="80"/>
      <c r="E97" s="311"/>
      <c r="F97" s="312" t="str">
        <f t="shared" si="39"/>
        <v/>
      </c>
      <c r="G97" s="75"/>
      <c r="H97" s="243"/>
      <c r="I97" s="250"/>
      <c r="J97" s="296"/>
      <c r="K97" s="317" t="str">
        <f t="shared" si="44"/>
        <v/>
      </c>
      <c r="L97" s="276"/>
      <c r="M97" s="277"/>
      <c r="N97" s="277"/>
      <c r="O97" s="278"/>
      <c r="P97" s="250"/>
      <c r="Q97" s="67"/>
      <c r="R97" s="250"/>
      <c r="S97" s="67"/>
      <c r="T97" s="250"/>
      <c r="U97" s="237"/>
      <c r="W97" s="462">
        <f t="shared" si="30"/>
        <v>0</v>
      </c>
      <c r="X97" s="465">
        <f>IF(ISBLANK(B97),0,VLOOKUP(B97,'Wage Grid'!$B$14:$D$80,2+W97,FALSE))</f>
        <v>0</v>
      </c>
      <c r="Y97" s="212">
        <f t="shared" si="31"/>
        <v>0</v>
      </c>
      <c r="Z97" s="451">
        <f>IF(Y97=0,0,VLOOKUP(Y97,'Wage Grid'!$F$14:$G$51,2,FALSE))</f>
        <v>0</v>
      </c>
      <c r="AA97" s="216">
        <f>IF(ISBLANK(D97),0,VLOOKUP(D97,'Wage Grid'!$B$14:$D$80,2,FALSE))</f>
        <v>0</v>
      </c>
      <c r="AB97" s="212">
        <f t="shared" si="32"/>
        <v>0</v>
      </c>
      <c r="AC97" s="460">
        <f>IF(AB97=0,0,VLOOKUP(AB97,'Wage Grid'!$F$14:$G$51,2,FALSE))</f>
        <v>0</v>
      </c>
      <c r="AD97" s="462">
        <f t="shared" si="40"/>
        <v>0</v>
      </c>
      <c r="AE97" s="51"/>
      <c r="AF97" s="449">
        <f>IF(AD97=0,0,VLOOKUP(AD97,'Wage Grid'!$F$14:$J$51,2,FALSE))</f>
        <v>0</v>
      </c>
      <c r="AG97" s="450">
        <f>IF(AD97=0,0,VLOOKUP(AD97,'Wage Grid'!$F$14:$J$51,3,FALSE))</f>
        <v>0</v>
      </c>
      <c r="AH97" s="450">
        <f>IF(AD97=0,0,VLOOKUP(AD97,'Wage Grid'!$F$14:$J$51,4,FALSE))</f>
        <v>0</v>
      </c>
      <c r="AI97" s="451">
        <f>IF(AD97=0,0,VLOOKUP(AD97,'Wage Grid'!$F$14:$J$51,5,FALSE))</f>
        <v>0</v>
      </c>
      <c r="AJ97" s="51"/>
      <c r="AK97" s="452">
        <f t="shared" si="33"/>
        <v>0</v>
      </c>
      <c r="AL97" s="453">
        <f t="shared" si="41"/>
        <v>0</v>
      </c>
      <c r="AM97" s="458">
        <f t="shared" si="34"/>
        <v>0</v>
      </c>
      <c r="AN97" s="448">
        <f t="shared" si="35"/>
        <v>0</v>
      </c>
      <c r="AO97" s="448">
        <f t="shared" si="36"/>
        <v>0</v>
      </c>
      <c r="AP97" s="448">
        <f t="shared" si="37"/>
        <v>0</v>
      </c>
      <c r="AQ97" s="453">
        <f t="shared" si="38"/>
        <v>0</v>
      </c>
      <c r="AY97" s="470">
        <f t="shared" si="42"/>
        <v>0</v>
      </c>
      <c r="AZ97" s="471">
        <f t="shared" si="43"/>
        <v>0</v>
      </c>
    </row>
    <row r="98" spans="1:52" ht="15" customHeight="1" thickBot="1" x14ac:dyDescent="0.3">
      <c r="A98" s="309"/>
      <c r="B98" s="101"/>
      <c r="C98" s="310"/>
      <c r="D98" s="80"/>
      <c r="E98" s="311"/>
      <c r="F98" s="312" t="str">
        <f t="shared" si="39"/>
        <v/>
      </c>
      <c r="G98" s="75"/>
      <c r="H98" s="243"/>
      <c r="I98" s="250"/>
      <c r="J98" s="296"/>
      <c r="K98" s="317" t="str">
        <f t="shared" si="44"/>
        <v/>
      </c>
      <c r="L98" s="276"/>
      <c r="M98" s="277"/>
      <c r="N98" s="277"/>
      <c r="O98" s="278"/>
      <c r="P98" s="250"/>
      <c r="Q98" s="67"/>
      <c r="R98" s="250"/>
      <c r="S98" s="67"/>
      <c r="T98" s="250"/>
      <c r="U98" s="237"/>
      <c r="W98" s="462">
        <f t="shared" si="30"/>
        <v>0</v>
      </c>
      <c r="X98" s="465">
        <f>IF(ISBLANK(B98),0,VLOOKUP(B98,'Wage Grid'!$B$14:$D$80,2+W98,FALSE))</f>
        <v>0</v>
      </c>
      <c r="Y98" s="212">
        <f t="shared" si="31"/>
        <v>0</v>
      </c>
      <c r="Z98" s="451">
        <f>IF(Y98=0,0,VLOOKUP(Y98,'Wage Grid'!$F$14:$G$51,2,FALSE))</f>
        <v>0</v>
      </c>
      <c r="AA98" s="216">
        <f>IF(ISBLANK(D98),0,VLOOKUP(D98,'Wage Grid'!$B$14:$D$80,2,FALSE))</f>
        <v>0</v>
      </c>
      <c r="AB98" s="212">
        <f t="shared" si="32"/>
        <v>0</v>
      </c>
      <c r="AC98" s="460">
        <f>IF(AB98=0,0,VLOOKUP(AB98,'Wage Grid'!$F$14:$G$51,2,FALSE))</f>
        <v>0</v>
      </c>
      <c r="AD98" s="462">
        <f t="shared" si="40"/>
        <v>0</v>
      </c>
      <c r="AE98" s="51"/>
      <c r="AF98" s="449">
        <f>IF(AD98=0,0,VLOOKUP(AD98,'Wage Grid'!$F$14:$J$51,2,FALSE))</f>
        <v>0</v>
      </c>
      <c r="AG98" s="450">
        <f>IF(AD98=0,0,VLOOKUP(AD98,'Wage Grid'!$F$14:$J$51,3,FALSE))</f>
        <v>0</v>
      </c>
      <c r="AH98" s="450">
        <f>IF(AD98=0,0,VLOOKUP(AD98,'Wage Grid'!$F$14:$J$51,4,FALSE))</f>
        <v>0</v>
      </c>
      <c r="AI98" s="451">
        <f>IF(AD98=0,0,VLOOKUP(AD98,'Wage Grid'!$F$14:$J$51,5,FALSE))</f>
        <v>0</v>
      </c>
      <c r="AJ98" s="51"/>
      <c r="AK98" s="452">
        <f t="shared" si="33"/>
        <v>0</v>
      </c>
      <c r="AL98" s="453">
        <f t="shared" si="41"/>
        <v>0</v>
      </c>
      <c r="AM98" s="458">
        <f t="shared" si="34"/>
        <v>0</v>
      </c>
      <c r="AN98" s="448">
        <f t="shared" si="35"/>
        <v>0</v>
      </c>
      <c r="AO98" s="448">
        <f t="shared" si="36"/>
        <v>0</v>
      </c>
      <c r="AP98" s="448">
        <f t="shared" si="37"/>
        <v>0</v>
      </c>
      <c r="AQ98" s="453">
        <f t="shared" si="38"/>
        <v>0</v>
      </c>
      <c r="AY98" s="470">
        <f t="shared" si="42"/>
        <v>0</v>
      </c>
      <c r="AZ98" s="471">
        <f t="shared" si="43"/>
        <v>0</v>
      </c>
    </row>
    <row r="99" spans="1:52" ht="15" customHeight="1" thickBot="1" x14ac:dyDescent="0.3">
      <c r="A99" s="309"/>
      <c r="B99" s="101"/>
      <c r="C99" s="310"/>
      <c r="D99" s="80"/>
      <c r="E99" s="311"/>
      <c r="F99" s="312" t="str">
        <f t="shared" si="39"/>
        <v/>
      </c>
      <c r="G99" s="75"/>
      <c r="H99" s="243"/>
      <c r="I99" s="250"/>
      <c r="J99" s="296"/>
      <c r="K99" s="317" t="str">
        <f t="shared" si="44"/>
        <v/>
      </c>
      <c r="L99" s="276"/>
      <c r="M99" s="277"/>
      <c r="N99" s="277"/>
      <c r="O99" s="278"/>
      <c r="P99" s="250"/>
      <c r="Q99" s="67"/>
      <c r="R99" s="250"/>
      <c r="S99" s="67"/>
      <c r="T99" s="250"/>
      <c r="U99" s="237"/>
      <c r="W99" s="462">
        <f t="shared" si="30"/>
        <v>0</v>
      </c>
      <c r="X99" s="465">
        <f>IF(ISBLANK(B99),0,VLOOKUP(B99,'Wage Grid'!$B$14:$D$80,2+W99,FALSE))</f>
        <v>0</v>
      </c>
      <c r="Y99" s="212">
        <f t="shared" si="31"/>
        <v>0</v>
      </c>
      <c r="Z99" s="451">
        <f>IF(Y99=0,0,VLOOKUP(Y99,'Wage Grid'!$F$14:$G$51,2,FALSE))</f>
        <v>0</v>
      </c>
      <c r="AA99" s="216">
        <f>IF(ISBLANK(D99),0,VLOOKUP(D99,'Wage Grid'!$B$14:$D$80,2,FALSE))</f>
        <v>0</v>
      </c>
      <c r="AB99" s="212">
        <f t="shared" si="32"/>
        <v>0</v>
      </c>
      <c r="AC99" s="460">
        <f>IF(AB99=0,0,VLOOKUP(AB99,'Wage Grid'!$F$14:$G$51,2,FALSE))</f>
        <v>0</v>
      </c>
      <c r="AD99" s="462">
        <f t="shared" si="40"/>
        <v>0</v>
      </c>
      <c r="AE99" s="51"/>
      <c r="AF99" s="449">
        <f>IF(AD99=0,0,VLOOKUP(AD99,'Wage Grid'!$F$14:$J$51,2,FALSE))</f>
        <v>0</v>
      </c>
      <c r="AG99" s="450">
        <f>IF(AD99=0,0,VLOOKUP(AD99,'Wage Grid'!$F$14:$J$51,3,FALSE))</f>
        <v>0</v>
      </c>
      <c r="AH99" s="450">
        <f>IF(AD99=0,0,VLOOKUP(AD99,'Wage Grid'!$F$14:$J$51,4,FALSE))</f>
        <v>0</v>
      </c>
      <c r="AI99" s="451">
        <f>IF(AD99=0,0,VLOOKUP(AD99,'Wage Grid'!$F$14:$J$51,5,FALSE))</f>
        <v>0</v>
      </c>
      <c r="AJ99" s="51"/>
      <c r="AK99" s="452">
        <f t="shared" si="33"/>
        <v>0</v>
      </c>
      <c r="AL99" s="453">
        <f t="shared" si="41"/>
        <v>0</v>
      </c>
      <c r="AM99" s="458">
        <f t="shared" si="34"/>
        <v>0</v>
      </c>
      <c r="AN99" s="448">
        <f t="shared" si="35"/>
        <v>0</v>
      </c>
      <c r="AO99" s="448">
        <f t="shared" si="36"/>
        <v>0</v>
      </c>
      <c r="AP99" s="448">
        <f t="shared" si="37"/>
        <v>0</v>
      </c>
      <c r="AQ99" s="453">
        <f t="shared" si="38"/>
        <v>0</v>
      </c>
      <c r="AY99" s="470">
        <f t="shared" si="42"/>
        <v>0</v>
      </c>
      <c r="AZ99" s="471">
        <f t="shared" si="43"/>
        <v>0</v>
      </c>
    </row>
    <row r="100" spans="1:52" ht="15" customHeight="1" thickBot="1" x14ac:dyDescent="0.3">
      <c r="A100" s="309"/>
      <c r="B100" s="101"/>
      <c r="C100" s="310"/>
      <c r="D100" s="80"/>
      <c r="E100" s="311"/>
      <c r="F100" s="312" t="str">
        <f t="shared" si="39"/>
        <v/>
      </c>
      <c r="G100" s="75"/>
      <c r="H100" s="243"/>
      <c r="I100" s="250"/>
      <c r="J100" s="296"/>
      <c r="K100" s="317" t="str">
        <f t="shared" si="44"/>
        <v/>
      </c>
      <c r="L100" s="276"/>
      <c r="M100" s="277"/>
      <c r="N100" s="277"/>
      <c r="O100" s="278"/>
      <c r="P100" s="250"/>
      <c r="Q100" s="67"/>
      <c r="R100" s="250"/>
      <c r="S100" s="67"/>
      <c r="T100" s="250"/>
      <c r="U100" s="237"/>
      <c r="W100" s="462">
        <f t="shared" si="30"/>
        <v>0</v>
      </c>
      <c r="X100" s="465">
        <f>IF(ISBLANK(B100),0,VLOOKUP(B100,'Wage Grid'!$B$14:$D$80,2+W100,FALSE))</f>
        <v>0</v>
      </c>
      <c r="Y100" s="212">
        <f t="shared" si="31"/>
        <v>0</v>
      </c>
      <c r="Z100" s="451">
        <f>IF(Y100=0,0,VLOOKUP(Y100,'Wage Grid'!$F$14:$G$51,2,FALSE))</f>
        <v>0</v>
      </c>
      <c r="AA100" s="216">
        <f>IF(ISBLANK(D100),0,VLOOKUP(D100,'Wage Grid'!$B$14:$D$80,2,FALSE))</f>
        <v>0</v>
      </c>
      <c r="AB100" s="212">
        <f t="shared" si="32"/>
        <v>0</v>
      </c>
      <c r="AC100" s="460">
        <f>IF(AB100=0,0,VLOOKUP(AB100,'Wage Grid'!$F$14:$G$51,2,FALSE))</f>
        <v>0</v>
      </c>
      <c r="AD100" s="462">
        <f t="shared" si="40"/>
        <v>0</v>
      </c>
      <c r="AE100" s="51"/>
      <c r="AF100" s="449">
        <f>IF(AD100=0,0,VLOOKUP(AD100,'Wage Grid'!$F$14:$J$51,2,FALSE))</f>
        <v>0</v>
      </c>
      <c r="AG100" s="450">
        <f>IF(AD100=0,0,VLOOKUP(AD100,'Wage Grid'!$F$14:$J$51,3,FALSE))</f>
        <v>0</v>
      </c>
      <c r="AH100" s="450">
        <f>IF(AD100=0,0,VLOOKUP(AD100,'Wage Grid'!$F$14:$J$51,4,FALSE))</f>
        <v>0</v>
      </c>
      <c r="AI100" s="451">
        <f>IF(AD100=0,0,VLOOKUP(AD100,'Wage Grid'!$F$14:$J$51,5,FALSE))</f>
        <v>0</v>
      </c>
      <c r="AJ100" s="51"/>
      <c r="AK100" s="452">
        <f t="shared" si="33"/>
        <v>0</v>
      </c>
      <c r="AL100" s="453">
        <f t="shared" si="41"/>
        <v>0</v>
      </c>
      <c r="AM100" s="458">
        <f t="shared" si="34"/>
        <v>0</v>
      </c>
      <c r="AN100" s="448">
        <f t="shared" si="35"/>
        <v>0</v>
      </c>
      <c r="AO100" s="448">
        <f t="shared" si="36"/>
        <v>0</v>
      </c>
      <c r="AP100" s="448">
        <f t="shared" si="37"/>
        <v>0</v>
      </c>
      <c r="AQ100" s="453">
        <f t="shared" si="38"/>
        <v>0</v>
      </c>
      <c r="AY100" s="470">
        <f t="shared" si="42"/>
        <v>0</v>
      </c>
      <c r="AZ100" s="471">
        <f t="shared" si="43"/>
        <v>0</v>
      </c>
    </row>
    <row r="101" spans="1:52" ht="15" customHeight="1" thickBot="1" x14ac:dyDescent="0.3">
      <c r="A101" s="309"/>
      <c r="B101" s="101"/>
      <c r="C101" s="310"/>
      <c r="D101" s="80"/>
      <c r="E101" s="311"/>
      <c r="F101" s="312" t="str">
        <f t="shared" si="39"/>
        <v/>
      </c>
      <c r="G101" s="75"/>
      <c r="H101" s="243"/>
      <c r="I101" s="250"/>
      <c r="J101" s="296"/>
      <c r="K101" s="317" t="str">
        <f t="shared" si="44"/>
        <v/>
      </c>
      <c r="L101" s="276"/>
      <c r="M101" s="277"/>
      <c r="N101" s="277"/>
      <c r="O101" s="278"/>
      <c r="P101" s="250"/>
      <c r="Q101" s="67"/>
      <c r="R101" s="250"/>
      <c r="S101" s="67"/>
      <c r="T101" s="250"/>
      <c r="U101" s="237"/>
      <c r="W101" s="462">
        <f t="shared" si="30"/>
        <v>0</v>
      </c>
      <c r="X101" s="465">
        <f>IF(ISBLANK(B101),0,VLOOKUP(B101,'Wage Grid'!$B$14:$D$80,2+W101,FALSE))</f>
        <v>0</v>
      </c>
      <c r="Y101" s="212">
        <f t="shared" si="31"/>
        <v>0</v>
      </c>
      <c r="Z101" s="451">
        <f>IF(Y101=0,0,VLOOKUP(Y101,'Wage Grid'!$F$14:$G$51,2,FALSE))</f>
        <v>0</v>
      </c>
      <c r="AA101" s="216">
        <f>IF(ISBLANK(D101),0,VLOOKUP(D101,'Wage Grid'!$B$14:$D$80,2,FALSE))</f>
        <v>0</v>
      </c>
      <c r="AB101" s="212">
        <f t="shared" si="32"/>
        <v>0</v>
      </c>
      <c r="AC101" s="460">
        <f>IF(AB101=0,0,VLOOKUP(AB101,'Wage Grid'!$F$14:$G$51,2,FALSE))</f>
        <v>0</v>
      </c>
      <c r="AD101" s="462">
        <f t="shared" si="40"/>
        <v>0</v>
      </c>
      <c r="AE101" s="51"/>
      <c r="AF101" s="449">
        <f>IF(AD101=0,0,VLOOKUP(AD101,'Wage Grid'!$F$14:$J$51,2,FALSE))</f>
        <v>0</v>
      </c>
      <c r="AG101" s="450">
        <f>IF(AD101=0,0,VLOOKUP(AD101,'Wage Grid'!$F$14:$J$51,3,FALSE))</f>
        <v>0</v>
      </c>
      <c r="AH101" s="450">
        <f>IF(AD101=0,0,VLOOKUP(AD101,'Wage Grid'!$F$14:$J$51,4,FALSE))</f>
        <v>0</v>
      </c>
      <c r="AI101" s="451">
        <f>IF(AD101=0,0,VLOOKUP(AD101,'Wage Grid'!$F$14:$J$51,5,FALSE))</f>
        <v>0</v>
      </c>
      <c r="AJ101" s="51"/>
      <c r="AK101" s="452">
        <f t="shared" si="33"/>
        <v>0</v>
      </c>
      <c r="AL101" s="453">
        <f t="shared" si="41"/>
        <v>0</v>
      </c>
      <c r="AM101" s="458">
        <f t="shared" si="34"/>
        <v>0</v>
      </c>
      <c r="AN101" s="448">
        <f t="shared" si="35"/>
        <v>0</v>
      </c>
      <c r="AO101" s="448">
        <f t="shared" si="36"/>
        <v>0</v>
      </c>
      <c r="AP101" s="448">
        <f t="shared" si="37"/>
        <v>0</v>
      </c>
      <c r="AQ101" s="453">
        <f t="shared" si="38"/>
        <v>0</v>
      </c>
      <c r="AY101" s="470">
        <f t="shared" si="42"/>
        <v>0</v>
      </c>
      <c r="AZ101" s="471">
        <f t="shared" si="43"/>
        <v>0</v>
      </c>
    </row>
    <row r="102" spans="1:52" ht="15" customHeight="1" thickBot="1" x14ac:dyDescent="0.3">
      <c r="A102" s="309"/>
      <c r="B102" s="101"/>
      <c r="C102" s="310"/>
      <c r="D102" s="80"/>
      <c r="E102" s="311"/>
      <c r="F102" s="312" t="str">
        <f t="shared" si="39"/>
        <v/>
      </c>
      <c r="G102" s="75"/>
      <c r="H102" s="243"/>
      <c r="I102" s="250"/>
      <c r="J102" s="296"/>
      <c r="K102" s="317" t="str">
        <f t="shared" si="44"/>
        <v/>
      </c>
      <c r="L102" s="276"/>
      <c r="M102" s="277"/>
      <c r="N102" s="277"/>
      <c r="O102" s="278"/>
      <c r="P102" s="250"/>
      <c r="Q102" s="67"/>
      <c r="R102" s="250"/>
      <c r="S102" s="67"/>
      <c r="T102" s="250"/>
      <c r="U102" s="237"/>
      <c r="W102" s="462">
        <f t="shared" si="30"/>
        <v>0</v>
      </c>
      <c r="X102" s="465">
        <f>IF(ISBLANK(B102),0,VLOOKUP(B102,'Wage Grid'!$B$14:$D$80,2+W102,FALSE))</f>
        <v>0</v>
      </c>
      <c r="Y102" s="212">
        <f t="shared" si="31"/>
        <v>0</v>
      </c>
      <c r="Z102" s="451">
        <f>IF(Y102=0,0,VLOOKUP(Y102,'Wage Grid'!$F$14:$G$51,2,FALSE))</f>
        <v>0</v>
      </c>
      <c r="AA102" s="216">
        <f>IF(ISBLANK(D102),0,VLOOKUP(D102,'Wage Grid'!$B$14:$D$80,2,FALSE))</f>
        <v>0</v>
      </c>
      <c r="AB102" s="212">
        <f t="shared" si="32"/>
        <v>0</v>
      </c>
      <c r="AC102" s="460">
        <f>IF(AB102=0,0,VLOOKUP(AB102,'Wage Grid'!$F$14:$G$51,2,FALSE))</f>
        <v>0</v>
      </c>
      <c r="AD102" s="462">
        <f t="shared" si="40"/>
        <v>0</v>
      </c>
      <c r="AE102" s="51"/>
      <c r="AF102" s="449">
        <f>IF(AD102=0,0,VLOOKUP(AD102,'Wage Grid'!$F$14:$J$51,2,FALSE))</f>
        <v>0</v>
      </c>
      <c r="AG102" s="450">
        <f>IF(AD102=0,0,VLOOKUP(AD102,'Wage Grid'!$F$14:$J$51,3,FALSE))</f>
        <v>0</v>
      </c>
      <c r="AH102" s="450">
        <f>IF(AD102=0,0,VLOOKUP(AD102,'Wage Grid'!$F$14:$J$51,4,FALSE))</f>
        <v>0</v>
      </c>
      <c r="AI102" s="451">
        <f>IF(AD102=0,0,VLOOKUP(AD102,'Wage Grid'!$F$14:$J$51,5,FALSE))</f>
        <v>0</v>
      </c>
      <c r="AJ102" s="51"/>
      <c r="AK102" s="452">
        <f t="shared" si="33"/>
        <v>0</v>
      </c>
      <c r="AL102" s="453">
        <f t="shared" si="41"/>
        <v>0</v>
      </c>
      <c r="AM102" s="458">
        <f t="shared" si="34"/>
        <v>0</v>
      </c>
      <c r="AN102" s="448">
        <f t="shared" si="35"/>
        <v>0</v>
      </c>
      <c r="AO102" s="448">
        <f t="shared" si="36"/>
        <v>0</v>
      </c>
      <c r="AP102" s="448">
        <f t="shared" si="37"/>
        <v>0</v>
      </c>
      <c r="AQ102" s="453">
        <f t="shared" si="38"/>
        <v>0</v>
      </c>
      <c r="AY102" s="470">
        <f t="shared" si="42"/>
        <v>0</v>
      </c>
      <c r="AZ102" s="471">
        <f t="shared" si="43"/>
        <v>0</v>
      </c>
    </row>
    <row r="103" spans="1:52" ht="15" customHeight="1" thickBot="1" x14ac:dyDescent="0.3">
      <c r="A103" s="309"/>
      <c r="B103" s="101"/>
      <c r="C103" s="310"/>
      <c r="D103" s="80"/>
      <c r="E103" s="311"/>
      <c r="F103" s="312" t="str">
        <f t="shared" si="39"/>
        <v/>
      </c>
      <c r="G103" s="75"/>
      <c r="H103" s="243"/>
      <c r="I103" s="250"/>
      <c r="J103" s="296"/>
      <c r="K103" s="317" t="str">
        <f t="shared" si="44"/>
        <v/>
      </c>
      <c r="L103" s="276"/>
      <c r="M103" s="277"/>
      <c r="N103" s="277"/>
      <c r="O103" s="278"/>
      <c r="P103" s="250"/>
      <c r="Q103" s="67"/>
      <c r="R103" s="250"/>
      <c r="S103" s="67"/>
      <c r="T103" s="250"/>
      <c r="U103" s="237"/>
      <c r="W103" s="462">
        <f t="shared" si="30"/>
        <v>0</v>
      </c>
      <c r="X103" s="465">
        <f>IF(ISBLANK(B103),0,VLOOKUP(B103,'Wage Grid'!$B$14:$D$80,2+W103,FALSE))</f>
        <v>0</v>
      </c>
      <c r="Y103" s="212">
        <f t="shared" si="31"/>
        <v>0</v>
      </c>
      <c r="Z103" s="451">
        <f>IF(Y103=0,0,VLOOKUP(Y103,'Wage Grid'!$F$14:$G$51,2,FALSE))</f>
        <v>0</v>
      </c>
      <c r="AA103" s="216">
        <f>IF(ISBLANK(D103),0,VLOOKUP(D103,'Wage Grid'!$B$14:$D$80,2,FALSE))</f>
        <v>0</v>
      </c>
      <c r="AB103" s="212">
        <f t="shared" si="32"/>
        <v>0</v>
      </c>
      <c r="AC103" s="460">
        <f>IF(AB103=0,0,VLOOKUP(AB103,'Wage Grid'!$F$14:$G$51,2,FALSE))</f>
        <v>0</v>
      </c>
      <c r="AD103" s="462">
        <f t="shared" si="40"/>
        <v>0</v>
      </c>
      <c r="AE103" s="51"/>
      <c r="AF103" s="449">
        <f>IF(AD103=0,0,VLOOKUP(AD103,'Wage Grid'!$F$14:$J$51,2,FALSE))</f>
        <v>0</v>
      </c>
      <c r="AG103" s="450">
        <f>IF(AD103=0,0,VLOOKUP(AD103,'Wage Grid'!$F$14:$J$51,3,FALSE))</f>
        <v>0</v>
      </c>
      <c r="AH103" s="450">
        <f>IF(AD103=0,0,VLOOKUP(AD103,'Wage Grid'!$F$14:$J$51,4,FALSE))</f>
        <v>0</v>
      </c>
      <c r="AI103" s="451">
        <f>IF(AD103=0,0,VLOOKUP(AD103,'Wage Grid'!$F$14:$J$51,5,FALSE))</f>
        <v>0</v>
      </c>
      <c r="AJ103" s="51"/>
      <c r="AK103" s="452">
        <f t="shared" si="33"/>
        <v>0</v>
      </c>
      <c r="AL103" s="453">
        <f t="shared" si="41"/>
        <v>0</v>
      </c>
      <c r="AM103" s="458">
        <f t="shared" si="34"/>
        <v>0</v>
      </c>
      <c r="AN103" s="448">
        <f t="shared" si="35"/>
        <v>0</v>
      </c>
      <c r="AO103" s="448">
        <f t="shared" si="36"/>
        <v>0</v>
      </c>
      <c r="AP103" s="448">
        <f t="shared" si="37"/>
        <v>0</v>
      </c>
      <c r="AQ103" s="453">
        <f t="shared" si="38"/>
        <v>0</v>
      </c>
      <c r="AY103" s="470">
        <f t="shared" si="42"/>
        <v>0</v>
      </c>
      <c r="AZ103" s="471">
        <f t="shared" si="43"/>
        <v>0</v>
      </c>
    </row>
    <row r="104" spans="1:52" ht="15" customHeight="1" thickBot="1" x14ac:dyDescent="0.3">
      <c r="A104" s="309"/>
      <c r="B104" s="101"/>
      <c r="C104" s="310"/>
      <c r="D104" s="80"/>
      <c r="E104" s="311"/>
      <c r="F104" s="312" t="str">
        <f t="shared" si="39"/>
        <v/>
      </c>
      <c r="G104" s="75"/>
      <c r="H104" s="243"/>
      <c r="I104" s="250"/>
      <c r="J104" s="296"/>
      <c r="K104" s="317" t="str">
        <f t="shared" si="44"/>
        <v/>
      </c>
      <c r="L104" s="276"/>
      <c r="M104" s="277"/>
      <c r="N104" s="277"/>
      <c r="O104" s="278"/>
      <c r="P104" s="250"/>
      <c r="Q104" s="67"/>
      <c r="R104" s="250"/>
      <c r="S104" s="67"/>
      <c r="T104" s="250"/>
      <c r="U104" s="237"/>
      <c r="W104" s="462">
        <f t="shared" si="30"/>
        <v>0</v>
      </c>
      <c r="X104" s="465">
        <f>IF(ISBLANK(B104),0,VLOOKUP(B104,'Wage Grid'!$B$14:$D$80,2+W104,FALSE))</f>
        <v>0</v>
      </c>
      <c r="Y104" s="212">
        <f t="shared" si="31"/>
        <v>0</v>
      </c>
      <c r="Z104" s="451">
        <f>IF(Y104=0,0,VLOOKUP(Y104,'Wage Grid'!$F$14:$G$51,2,FALSE))</f>
        <v>0</v>
      </c>
      <c r="AA104" s="216">
        <f>IF(ISBLANK(D104),0,VLOOKUP(D104,'Wage Grid'!$B$14:$D$80,2,FALSE))</f>
        <v>0</v>
      </c>
      <c r="AB104" s="212">
        <f t="shared" si="32"/>
        <v>0</v>
      </c>
      <c r="AC104" s="460">
        <f>IF(AB104=0,0,VLOOKUP(AB104,'Wage Grid'!$F$14:$G$51,2,FALSE))</f>
        <v>0</v>
      </c>
      <c r="AD104" s="462">
        <f t="shared" si="40"/>
        <v>0</v>
      </c>
      <c r="AE104" s="51"/>
      <c r="AF104" s="449">
        <f>IF(AD104=0,0,VLOOKUP(AD104,'Wage Grid'!$F$14:$J$51,2,FALSE))</f>
        <v>0</v>
      </c>
      <c r="AG104" s="450">
        <f>IF(AD104=0,0,VLOOKUP(AD104,'Wage Grid'!$F$14:$J$51,3,FALSE))</f>
        <v>0</v>
      </c>
      <c r="AH104" s="450">
        <f>IF(AD104=0,0,VLOOKUP(AD104,'Wage Grid'!$F$14:$J$51,4,FALSE))</f>
        <v>0</v>
      </c>
      <c r="AI104" s="451">
        <f>IF(AD104=0,0,VLOOKUP(AD104,'Wage Grid'!$F$14:$J$51,5,FALSE))</f>
        <v>0</v>
      </c>
      <c r="AJ104" s="51"/>
      <c r="AK104" s="452">
        <f t="shared" si="33"/>
        <v>0</v>
      </c>
      <c r="AL104" s="453">
        <f t="shared" si="41"/>
        <v>0</v>
      </c>
      <c r="AM104" s="458">
        <f t="shared" si="34"/>
        <v>0</v>
      </c>
      <c r="AN104" s="448">
        <f t="shared" si="35"/>
        <v>0</v>
      </c>
      <c r="AO104" s="448">
        <f t="shared" si="36"/>
        <v>0</v>
      </c>
      <c r="AP104" s="448">
        <f t="shared" si="37"/>
        <v>0</v>
      </c>
      <c r="AQ104" s="453">
        <f t="shared" si="38"/>
        <v>0</v>
      </c>
      <c r="AY104" s="470">
        <f t="shared" si="42"/>
        <v>0</v>
      </c>
      <c r="AZ104" s="471">
        <f t="shared" si="43"/>
        <v>0</v>
      </c>
    </row>
    <row r="105" spans="1:52" ht="15" customHeight="1" thickBot="1" x14ac:dyDescent="0.3">
      <c r="A105" s="309"/>
      <c r="B105" s="101"/>
      <c r="C105" s="310"/>
      <c r="D105" s="80"/>
      <c r="E105" s="311"/>
      <c r="F105" s="312" t="str">
        <f t="shared" si="39"/>
        <v/>
      </c>
      <c r="G105" s="75"/>
      <c r="H105" s="243"/>
      <c r="I105" s="250"/>
      <c r="J105" s="296"/>
      <c r="K105" s="317" t="str">
        <f t="shared" si="44"/>
        <v/>
      </c>
      <c r="L105" s="276"/>
      <c r="M105" s="277"/>
      <c r="N105" s="277"/>
      <c r="O105" s="278"/>
      <c r="P105" s="250"/>
      <c r="Q105" s="67"/>
      <c r="R105" s="250"/>
      <c r="S105" s="67"/>
      <c r="T105" s="250"/>
      <c r="U105" s="237"/>
      <c r="W105" s="462">
        <f t="shared" si="30"/>
        <v>0</v>
      </c>
      <c r="X105" s="465">
        <f>IF(ISBLANK(B105),0,VLOOKUP(B105,'Wage Grid'!$B$14:$D$80,2+W105,FALSE))</f>
        <v>0</v>
      </c>
      <c r="Y105" s="212">
        <f t="shared" si="31"/>
        <v>0</v>
      </c>
      <c r="Z105" s="451">
        <f>IF(Y105=0,0,VLOOKUP(Y105,'Wage Grid'!$F$14:$G$51,2,FALSE))</f>
        <v>0</v>
      </c>
      <c r="AA105" s="216">
        <f>IF(ISBLANK(D105),0,VLOOKUP(D105,'Wage Grid'!$B$14:$D$80,2,FALSE))</f>
        <v>0</v>
      </c>
      <c r="AB105" s="212">
        <f t="shared" si="32"/>
        <v>0</v>
      </c>
      <c r="AC105" s="460">
        <f>IF(AB105=0,0,VLOOKUP(AB105,'Wage Grid'!$F$14:$G$51,2,FALSE))</f>
        <v>0</v>
      </c>
      <c r="AD105" s="462">
        <f t="shared" si="40"/>
        <v>0</v>
      </c>
      <c r="AE105" s="51"/>
      <c r="AF105" s="449">
        <f>IF(AD105=0,0,VLOOKUP(AD105,'Wage Grid'!$F$14:$J$51,2,FALSE))</f>
        <v>0</v>
      </c>
      <c r="AG105" s="450">
        <f>IF(AD105=0,0,VLOOKUP(AD105,'Wage Grid'!$F$14:$J$51,3,FALSE))</f>
        <v>0</v>
      </c>
      <c r="AH105" s="450">
        <f>IF(AD105=0,0,VLOOKUP(AD105,'Wage Grid'!$F$14:$J$51,4,FALSE))</f>
        <v>0</v>
      </c>
      <c r="AI105" s="451">
        <f>IF(AD105=0,0,VLOOKUP(AD105,'Wage Grid'!$F$14:$J$51,5,FALSE))</f>
        <v>0</v>
      </c>
      <c r="AJ105" s="51"/>
      <c r="AK105" s="452">
        <f t="shared" si="33"/>
        <v>0</v>
      </c>
      <c r="AL105" s="453">
        <f t="shared" si="41"/>
        <v>0</v>
      </c>
      <c r="AM105" s="458">
        <f t="shared" si="34"/>
        <v>0</v>
      </c>
      <c r="AN105" s="448">
        <f t="shared" si="35"/>
        <v>0</v>
      </c>
      <c r="AO105" s="448">
        <f t="shared" si="36"/>
        <v>0</v>
      </c>
      <c r="AP105" s="448">
        <f t="shared" si="37"/>
        <v>0</v>
      </c>
      <c r="AQ105" s="453">
        <f t="shared" si="38"/>
        <v>0</v>
      </c>
      <c r="AY105" s="470">
        <f t="shared" si="42"/>
        <v>0</v>
      </c>
      <c r="AZ105" s="471">
        <f t="shared" si="43"/>
        <v>0</v>
      </c>
    </row>
    <row r="106" spans="1:52" ht="15" customHeight="1" thickBot="1" x14ac:dyDescent="0.3">
      <c r="A106" s="309"/>
      <c r="B106" s="101"/>
      <c r="C106" s="310"/>
      <c r="D106" s="80"/>
      <c r="E106" s="311"/>
      <c r="F106" s="312" t="str">
        <f t="shared" si="39"/>
        <v/>
      </c>
      <c r="G106" s="75"/>
      <c r="H106" s="243"/>
      <c r="I106" s="250"/>
      <c r="J106" s="296"/>
      <c r="K106" s="317" t="str">
        <f t="shared" si="44"/>
        <v/>
      </c>
      <c r="L106" s="276"/>
      <c r="M106" s="277"/>
      <c r="N106" s="277"/>
      <c r="O106" s="278"/>
      <c r="P106" s="250"/>
      <c r="Q106" s="67"/>
      <c r="R106" s="250"/>
      <c r="S106" s="67"/>
      <c r="T106" s="250"/>
      <c r="U106" s="237"/>
      <c r="W106" s="462">
        <f t="shared" si="30"/>
        <v>0</v>
      </c>
      <c r="X106" s="465">
        <f>IF(ISBLANK(B106),0,VLOOKUP(B106,'Wage Grid'!$B$14:$D$80,2+W106,FALSE))</f>
        <v>0</v>
      </c>
      <c r="Y106" s="212">
        <f t="shared" si="31"/>
        <v>0</v>
      </c>
      <c r="Z106" s="451">
        <f>IF(Y106=0,0,VLOOKUP(Y106,'Wage Grid'!$F$14:$G$51,2,FALSE))</f>
        <v>0</v>
      </c>
      <c r="AA106" s="216">
        <f>IF(ISBLANK(D106),0,VLOOKUP(D106,'Wage Grid'!$B$14:$D$80,2,FALSE))</f>
        <v>0</v>
      </c>
      <c r="AB106" s="212">
        <f t="shared" si="32"/>
        <v>0</v>
      </c>
      <c r="AC106" s="460">
        <f>IF(AB106=0,0,VLOOKUP(AB106,'Wage Grid'!$F$14:$G$51,2,FALSE))</f>
        <v>0</v>
      </c>
      <c r="AD106" s="462">
        <f t="shared" si="40"/>
        <v>0</v>
      </c>
      <c r="AE106" s="51"/>
      <c r="AF106" s="449">
        <f>IF(AD106=0,0,VLOOKUP(AD106,'Wage Grid'!$F$14:$J$51,2,FALSE))</f>
        <v>0</v>
      </c>
      <c r="AG106" s="450">
        <f>IF(AD106=0,0,VLOOKUP(AD106,'Wage Grid'!$F$14:$J$51,3,FALSE))</f>
        <v>0</v>
      </c>
      <c r="AH106" s="450">
        <f>IF(AD106=0,0,VLOOKUP(AD106,'Wage Grid'!$F$14:$J$51,4,FALSE))</f>
        <v>0</v>
      </c>
      <c r="AI106" s="451">
        <f>IF(AD106=0,0,VLOOKUP(AD106,'Wage Grid'!$F$14:$J$51,5,FALSE))</f>
        <v>0</v>
      </c>
      <c r="AJ106" s="51"/>
      <c r="AK106" s="452">
        <f t="shared" si="33"/>
        <v>0</v>
      </c>
      <c r="AL106" s="453">
        <f t="shared" si="41"/>
        <v>0</v>
      </c>
      <c r="AM106" s="458">
        <f t="shared" si="34"/>
        <v>0</v>
      </c>
      <c r="AN106" s="448">
        <f t="shared" si="35"/>
        <v>0</v>
      </c>
      <c r="AO106" s="448">
        <f t="shared" si="36"/>
        <v>0</v>
      </c>
      <c r="AP106" s="448">
        <f t="shared" si="37"/>
        <v>0</v>
      </c>
      <c r="AQ106" s="453">
        <f t="shared" si="38"/>
        <v>0</v>
      </c>
      <c r="AY106" s="470">
        <f t="shared" si="42"/>
        <v>0</v>
      </c>
      <c r="AZ106" s="471">
        <f t="shared" si="43"/>
        <v>0</v>
      </c>
    </row>
    <row r="107" spans="1:52" ht="15" customHeight="1" thickBot="1" x14ac:dyDescent="0.3">
      <c r="A107" s="309"/>
      <c r="B107" s="101"/>
      <c r="C107" s="310"/>
      <c r="D107" s="80"/>
      <c r="E107" s="311"/>
      <c r="F107" s="312" t="str">
        <f t="shared" si="39"/>
        <v/>
      </c>
      <c r="G107" s="75"/>
      <c r="H107" s="243"/>
      <c r="I107" s="250"/>
      <c r="J107" s="296"/>
      <c r="K107" s="317" t="str">
        <f t="shared" si="44"/>
        <v/>
      </c>
      <c r="L107" s="276"/>
      <c r="M107" s="277"/>
      <c r="N107" s="277"/>
      <c r="O107" s="278"/>
      <c r="P107" s="250"/>
      <c r="Q107" s="67"/>
      <c r="R107" s="250"/>
      <c r="S107" s="67"/>
      <c r="T107" s="250"/>
      <c r="U107" s="237"/>
      <c r="W107" s="462">
        <f t="shared" si="30"/>
        <v>0</v>
      </c>
      <c r="X107" s="465">
        <f>IF(ISBLANK(B107),0,VLOOKUP(B107,'Wage Grid'!$B$14:$D$80,2+W107,FALSE))</f>
        <v>0</v>
      </c>
      <c r="Y107" s="212">
        <f t="shared" si="31"/>
        <v>0</v>
      </c>
      <c r="Z107" s="451">
        <f>IF(Y107=0,0,VLOOKUP(Y107,'Wage Grid'!$F$14:$G$51,2,FALSE))</f>
        <v>0</v>
      </c>
      <c r="AA107" s="216">
        <f>IF(ISBLANK(D107),0,VLOOKUP(D107,'Wage Grid'!$B$14:$D$80,2,FALSE))</f>
        <v>0</v>
      </c>
      <c r="AB107" s="212">
        <f t="shared" si="32"/>
        <v>0</v>
      </c>
      <c r="AC107" s="460">
        <f>IF(AB107=0,0,VLOOKUP(AB107,'Wage Grid'!$F$14:$G$51,2,FALSE))</f>
        <v>0</v>
      </c>
      <c r="AD107" s="462">
        <f t="shared" si="40"/>
        <v>0</v>
      </c>
      <c r="AE107" s="51"/>
      <c r="AF107" s="449">
        <f>IF(AD107=0,0,VLOOKUP(AD107,'Wage Grid'!$F$14:$J$51,2,FALSE))</f>
        <v>0</v>
      </c>
      <c r="AG107" s="450">
        <f>IF(AD107=0,0,VLOOKUP(AD107,'Wage Grid'!$F$14:$J$51,3,FALSE))</f>
        <v>0</v>
      </c>
      <c r="AH107" s="450">
        <f>IF(AD107=0,0,VLOOKUP(AD107,'Wage Grid'!$F$14:$J$51,4,FALSE))</f>
        <v>0</v>
      </c>
      <c r="AI107" s="451">
        <f>IF(AD107=0,0,VLOOKUP(AD107,'Wage Grid'!$F$14:$J$51,5,FALSE))</f>
        <v>0</v>
      </c>
      <c r="AJ107" s="51"/>
      <c r="AK107" s="452">
        <f t="shared" si="33"/>
        <v>0</v>
      </c>
      <c r="AL107" s="453">
        <f t="shared" si="41"/>
        <v>0</v>
      </c>
      <c r="AM107" s="458">
        <f t="shared" si="34"/>
        <v>0</v>
      </c>
      <c r="AN107" s="448">
        <f t="shared" si="35"/>
        <v>0</v>
      </c>
      <c r="AO107" s="448">
        <f t="shared" si="36"/>
        <v>0</v>
      </c>
      <c r="AP107" s="448">
        <f t="shared" si="37"/>
        <v>0</v>
      </c>
      <c r="AQ107" s="453">
        <f t="shared" si="38"/>
        <v>0</v>
      </c>
      <c r="AY107" s="470">
        <f t="shared" si="42"/>
        <v>0</v>
      </c>
      <c r="AZ107" s="471">
        <f t="shared" si="43"/>
        <v>0</v>
      </c>
    </row>
    <row r="108" spans="1:52" ht="15" customHeight="1" thickBot="1" x14ac:dyDescent="0.3">
      <c r="A108" s="309"/>
      <c r="B108" s="101"/>
      <c r="C108" s="310"/>
      <c r="D108" s="80"/>
      <c r="E108" s="311"/>
      <c r="F108" s="312" t="str">
        <f t="shared" si="39"/>
        <v/>
      </c>
      <c r="G108" s="75"/>
      <c r="H108" s="243"/>
      <c r="I108" s="250"/>
      <c r="J108" s="296"/>
      <c r="K108" s="317" t="str">
        <f t="shared" si="44"/>
        <v/>
      </c>
      <c r="L108" s="276"/>
      <c r="M108" s="277"/>
      <c r="N108" s="277"/>
      <c r="O108" s="278"/>
      <c r="P108" s="250"/>
      <c r="Q108" s="67"/>
      <c r="R108" s="250"/>
      <c r="S108" s="67"/>
      <c r="T108" s="250"/>
      <c r="U108" s="237"/>
      <c r="W108" s="462">
        <f t="shared" si="30"/>
        <v>0</v>
      </c>
      <c r="X108" s="465">
        <f>IF(ISBLANK(B108),0,VLOOKUP(B108,'Wage Grid'!$B$14:$D$80,2+W108,FALSE))</f>
        <v>0</v>
      </c>
      <c r="Y108" s="212">
        <f t="shared" si="31"/>
        <v>0</v>
      </c>
      <c r="Z108" s="451">
        <f>IF(Y108=0,0,VLOOKUP(Y108,'Wage Grid'!$F$14:$G$51,2,FALSE))</f>
        <v>0</v>
      </c>
      <c r="AA108" s="216">
        <f>IF(ISBLANK(D108),0,VLOOKUP(D108,'Wage Grid'!$B$14:$D$80,2,FALSE))</f>
        <v>0</v>
      </c>
      <c r="AB108" s="212">
        <f t="shared" si="32"/>
        <v>0</v>
      </c>
      <c r="AC108" s="460">
        <f>IF(AB108=0,0,VLOOKUP(AB108,'Wage Grid'!$F$14:$G$51,2,FALSE))</f>
        <v>0</v>
      </c>
      <c r="AD108" s="462">
        <f t="shared" si="40"/>
        <v>0</v>
      </c>
      <c r="AE108" s="51"/>
      <c r="AF108" s="449">
        <f>IF(AD108=0,0,VLOOKUP(AD108,'Wage Grid'!$F$14:$J$51,2,FALSE))</f>
        <v>0</v>
      </c>
      <c r="AG108" s="450">
        <f>IF(AD108=0,0,VLOOKUP(AD108,'Wage Grid'!$F$14:$J$51,3,FALSE))</f>
        <v>0</v>
      </c>
      <c r="AH108" s="450">
        <f>IF(AD108=0,0,VLOOKUP(AD108,'Wage Grid'!$F$14:$J$51,4,FALSE))</f>
        <v>0</v>
      </c>
      <c r="AI108" s="451">
        <f>IF(AD108=0,0,VLOOKUP(AD108,'Wage Grid'!$F$14:$J$51,5,FALSE))</f>
        <v>0</v>
      </c>
      <c r="AJ108" s="51"/>
      <c r="AK108" s="452">
        <f t="shared" si="33"/>
        <v>0</v>
      </c>
      <c r="AL108" s="453">
        <f t="shared" si="41"/>
        <v>0</v>
      </c>
      <c r="AM108" s="458">
        <f t="shared" si="34"/>
        <v>0</v>
      </c>
      <c r="AN108" s="448">
        <f t="shared" si="35"/>
        <v>0</v>
      </c>
      <c r="AO108" s="448">
        <f t="shared" si="36"/>
        <v>0</v>
      </c>
      <c r="AP108" s="448">
        <f t="shared" si="37"/>
        <v>0</v>
      </c>
      <c r="AQ108" s="453">
        <f t="shared" si="38"/>
        <v>0</v>
      </c>
      <c r="AY108" s="470">
        <f t="shared" si="42"/>
        <v>0</v>
      </c>
      <c r="AZ108" s="471">
        <f t="shared" si="43"/>
        <v>0</v>
      </c>
    </row>
    <row r="109" spans="1:52" ht="15" customHeight="1" thickBot="1" x14ac:dyDescent="0.3">
      <c r="A109" s="309"/>
      <c r="B109" s="101"/>
      <c r="C109" s="310"/>
      <c r="D109" s="80"/>
      <c r="E109" s="311"/>
      <c r="F109" s="312" t="str">
        <f t="shared" si="39"/>
        <v/>
      </c>
      <c r="G109" s="75"/>
      <c r="H109" s="243"/>
      <c r="I109" s="250"/>
      <c r="J109" s="296"/>
      <c r="K109" s="317" t="str">
        <f t="shared" si="44"/>
        <v/>
      </c>
      <c r="L109" s="276"/>
      <c r="M109" s="277"/>
      <c r="N109" s="277"/>
      <c r="O109" s="278"/>
      <c r="P109" s="250"/>
      <c r="Q109" s="67"/>
      <c r="R109" s="250"/>
      <c r="S109" s="67"/>
      <c r="T109" s="250"/>
      <c r="U109" s="237"/>
      <c r="W109" s="462">
        <f t="shared" si="30"/>
        <v>0</v>
      </c>
      <c r="X109" s="465">
        <f>IF(ISBLANK(B109),0,VLOOKUP(B109,'Wage Grid'!$B$14:$D$80,2+W109,FALSE))</f>
        <v>0</v>
      </c>
      <c r="Y109" s="212">
        <f t="shared" si="31"/>
        <v>0</v>
      </c>
      <c r="Z109" s="451">
        <f>IF(Y109=0,0,VLOOKUP(Y109,'Wage Grid'!$F$14:$G$51,2,FALSE))</f>
        <v>0</v>
      </c>
      <c r="AA109" s="216">
        <f>IF(ISBLANK(D109),0,VLOOKUP(D109,'Wage Grid'!$B$14:$D$80,2,FALSE))</f>
        <v>0</v>
      </c>
      <c r="AB109" s="212">
        <f t="shared" si="32"/>
        <v>0</v>
      </c>
      <c r="AC109" s="460">
        <f>IF(AB109=0,0,VLOOKUP(AB109,'Wage Grid'!$F$14:$G$51,2,FALSE))</f>
        <v>0</v>
      </c>
      <c r="AD109" s="462">
        <f t="shared" si="40"/>
        <v>0</v>
      </c>
      <c r="AE109" s="51"/>
      <c r="AF109" s="449">
        <f>IF(AD109=0,0,VLOOKUP(AD109,'Wage Grid'!$F$14:$J$51,2,FALSE))</f>
        <v>0</v>
      </c>
      <c r="AG109" s="450">
        <f>IF(AD109=0,0,VLOOKUP(AD109,'Wage Grid'!$F$14:$J$51,3,FALSE))</f>
        <v>0</v>
      </c>
      <c r="AH109" s="450">
        <f>IF(AD109=0,0,VLOOKUP(AD109,'Wage Grid'!$F$14:$J$51,4,FALSE))</f>
        <v>0</v>
      </c>
      <c r="AI109" s="451">
        <f>IF(AD109=0,0,VLOOKUP(AD109,'Wage Grid'!$F$14:$J$51,5,FALSE))</f>
        <v>0</v>
      </c>
      <c r="AJ109" s="51"/>
      <c r="AK109" s="452">
        <f t="shared" si="33"/>
        <v>0</v>
      </c>
      <c r="AL109" s="453">
        <f t="shared" si="41"/>
        <v>0</v>
      </c>
      <c r="AM109" s="458">
        <f t="shared" si="34"/>
        <v>0</v>
      </c>
      <c r="AN109" s="448">
        <f t="shared" si="35"/>
        <v>0</v>
      </c>
      <c r="AO109" s="448">
        <f t="shared" si="36"/>
        <v>0</v>
      </c>
      <c r="AP109" s="448">
        <f t="shared" si="37"/>
        <v>0</v>
      </c>
      <c r="AQ109" s="453">
        <f t="shared" si="38"/>
        <v>0</v>
      </c>
      <c r="AY109" s="470">
        <f t="shared" si="42"/>
        <v>0</v>
      </c>
      <c r="AZ109" s="471">
        <f t="shared" si="43"/>
        <v>0</v>
      </c>
    </row>
    <row r="110" spans="1:52" ht="15" customHeight="1" thickBot="1" x14ac:dyDescent="0.3">
      <c r="A110" s="309"/>
      <c r="B110" s="101"/>
      <c r="C110" s="310"/>
      <c r="D110" s="80"/>
      <c r="E110" s="311"/>
      <c r="F110" s="312" t="str">
        <f t="shared" si="39"/>
        <v/>
      </c>
      <c r="G110" s="75"/>
      <c r="H110" s="243"/>
      <c r="I110" s="250"/>
      <c r="J110" s="296"/>
      <c r="K110" s="317" t="str">
        <f t="shared" si="44"/>
        <v/>
      </c>
      <c r="L110" s="276"/>
      <c r="M110" s="277"/>
      <c r="N110" s="277"/>
      <c r="O110" s="278"/>
      <c r="P110" s="250"/>
      <c r="Q110" s="67"/>
      <c r="R110" s="250"/>
      <c r="S110" s="67"/>
      <c r="T110" s="250"/>
      <c r="U110" s="237"/>
      <c r="W110" s="462">
        <f t="shared" si="30"/>
        <v>0</v>
      </c>
      <c r="X110" s="465">
        <f>IF(ISBLANK(B110),0,VLOOKUP(B110,'Wage Grid'!$B$14:$D$80,2+W110,FALSE))</f>
        <v>0</v>
      </c>
      <c r="Y110" s="212">
        <f t="shared" si="31"/>
        <v>0</v>
      </c>
      <c r="Z110" s="451">
        <f>IF(Y110=0,0,VLOOKUP(Y110,'Wage Grid'!$F$14:$G$51,2,FALSE))</f>
        <v>0</v>
      </c>
      <c r="AA110" s="216">
        <f>IF(ISBLANK(D110),0,VLOOKUP(D110,'Wage Grid'!$B$14:$D$80,2,FALSE))</f>
        <v>0</v>
      </c>
      <c r="AB110" s="212">
        <f t="shared" si="32"/>
        <v>0</v>
      </c>
      <c r="AC110" s="460">
        <f>IF(AB110=0,0,VLOOKUP(AB110,'Wage Grid'!$F$14:$G$51,2,FALSE))</f>
        <v>0</v>
      </c>
      <c r="AD110" s="462">
        <f t="shared" si="40"/>
        <v>0</v>
      </c>
      <c r="AE110" s="51"/>
      <c r="AF110" s="449">
        <f>IF(AD110=0,0,VLOOKUP(AD110,'Wage Grid'!$F$14:$J$51,2,FALSE))</f>
        <v>0</v>
      </c>
      <c r="AG110" s="450">
        <f>IF(AD110=0,0,VLOOKUP(AD110,'Wage Grid'!$F$14:$J$51,3,FALSE))</f>
        <v>0</v>
      </c>
      <c r="AH110" s="450">
        <f>IF(AD110=0,0,VLOOKUP(AD110,'Wage Grid'!$F$14:$J$51,4,FALSE))</f>
        <v>0</v>
      </c>
      <c r="AI110" s="451">
        <f>IF(AD110=0,0,VLOOKUP(AD110,'Wage Grid'!$F$14:$J$51,5,FALSE))</f>
        <v>0</v>
      </c>
      <c r="AJ110" s="51"/>
      <c r="AK110" s="452">
        <f t="shared" si="33"/>
        <v>0</v>
      </c>
      <c r="AL110" s="453">
        <f t="shared" si="41"/>
        <v>0</v>
      </c>
      <c r="AM110" s="458">
        <f t="shared" si="34"/>
        <v>0</v>
      </c>
      <c r="AN110" s="448">
        <f t="shared" si="35"/>
        <v>0</v>
      </c>
      <c r="AO110" s="448">
        <f t="shared" si="36"/>
        <v>0</v>
      </c>
      <c r="AP110" s="448">
        <f t="shared" si="37"/>
        <v>0</v>
      </c>
      <c r="AQ110" s="453">
        <f t="shared" si="38"/>
        <v>0</v>
      </c>
      <c r="AY110" s="470">
        <f t="shared" si="42"/>
        <v>0</v>
      </c>
      <c r="AZ110" s="471">
        <f t="shared" si="43"/>
        <v>0</v>
      </c>
    </row>
    <row r="111" spans="1:52" ht="15" customHeight="1" thickBot="1" x14ac:dyDescent="0.3">
      <c r="A111" s="309"/>
      <c r="B111" s="101"/>
      <c r="C111" s="310"/>
      <c r="D111" s="80"/>
      <c r="E111" s="311"/>
      <c r="F111" s="312" t="str">
        <f t="shared" si="39"/>
        <v/>
      </c>
      <c r="G111" s="75"/>
      <c r="H111" s="243"/>
      <c r="I111" s="250"/>
      <c r="J111" s="296"/>
      <c r="K111" s="317" t="str">
        <f t="shared" si="44"/>
        <v/>
      </c>
      <c r="L111" s="276"/>
      <c r="M111" s="277"/>
      <c r="N111" s="277"/>
      <c r="O111" s="278"/>
      <c r="P111" s="250"/>
      <c r="Q111" s="67"/>
      <c r="R111" s="250"/>
      <c r="S111" s="67"/>
      <c r="T111" s="250"/>
      <c r="U111" s="237"/>
      <c r="W111" s="462">
        <f t="shared" si="30"/>
        <v>0</v>
      </c>
      <c r="X111" s="465">
        <f>IF(ISBLANK(B111),0,VLOOKUP(B111,'Wage Grid'!$B$14:$D$80,2+W111,FALSE))</f>
        <v>0</v>
      </c>
      <c r="Y111" s="212">
        <f t="shared" si="31"/>
        <v>0</v>
      </c>
      <c r="Z111" s="451">
        <f>IF(Y111=0,0,VLOOKUP(Y111,'Wage Grid'!$F$14:$G$51,2,FALSE))</f>
        <v>0</v>
      </c>
      <c r="AA111" s="216">
        <f>IF(ISBLANK(D111),0,VLOOKUP(D111,'Wage Grid'!$B$14:$D$80,2,FALSE))</f>
        <v>0</v>
      </c>
      <c r="AB111" s="212">
        <f t="shared" si="32"/>
        <v>0</v>
      </c>
      <c r="AC111" s="460">
        <f>IF(AB111=0,0,VLOOKUP(AB111,'Wage Grid'!$F$14:$G$51,2,FALSE))</f>
        <v>0</v>
      </c>
      <c r="AD111" s="462">
        <f t="shared" si="40"/>
        <v>0</v>
      </c>
      <c r="AE111" s="51"/>
      <c r="AF111" s="449">
        <f>IF(AD111=0,0,VLOOKUP(AD111,'Wage Grid'!$F$14:$J$51,2,FALSE))</f>
        <v>0</v>
      </c>
      <c r="AG111" s="450">
        <f>IF(AD111=0,0,VLOOKUP(AD111,'Wage Grid'!$F$14:$J$51,3,FALSE))</f>
        <v>0</v>
      </c>
      <c r="AH111" s="450">
        <f>IF(AD111=0,0,VLOOKUP(AD111,'Wage Grid'!$F$14:$J$51,4,FALSE))</f>
        <v>0</v>
      </c>
      <c r="AI111" s="451">
        <f>IF(AD111=0,0,VLOOKUP(AD111,'Wage Grid'!$F$14:$J$51,5,FALSE))</f>
        <v>0</v>
      </c>
      <c r="AJ111" s="51"/>
      <c r="AK111" s="452">
        <f t="shared" si="33"/>
        <v>0</v>
      </c>
      <c r="AL111" s="453">
        <f t="shared" si="41"/>
        <v>0</v>
      </c>
      <c r="AM111" s="458">
        <f t="shared" si="34"/>
        <v>0</v>
      </c>
      <c r="AN111" s="448">
        <f t="shared" si="35"/>
        <v>0</v>
      </c>
      <c r="AO111" s="448">
        <f t="shared" si="36"/>
        <v>0</v>
      </c>
      <c r="AP111" s="448">
        <f t="shared" si="37"/>
        <v>0</v>
      </c>
      <c r="AQ111" s="453">
        <f t="shared" si="38"/>
        <v>0</v>
      </c>
      <c r="AY111" s="470">
        <f t="shared" si="42"/>
        <v>0</v>
      </c>
      <c r="AZ111" s="471">
        <f t="shared" si="43"/>
        <v>0</v>
      </c>
    </row>
    <row r="112" spans="1:52" ht="15" customHeight="1" thickBot="1" x14ac:dyDescent="0.3">
      <c r="A112" s="309"/>
      <c r="B112" s="101"/>
      <c r="C112" s="310"/>
      <c r="D112" s="80"/>
      <c r="E112" s="311"/>
      <c r="F112" s="312" t="str">
        <f t="shared" si="39"/>
        <v/>
      </c>
      <c r="G112" s="75"/>
      <c r="H112" s="243"/>
      <c r="I112" s="250"/>
      <c r="J112" s="296"/>
      <c r="K112" s="317" t="str">
        <f t="shared" si="44"/>
        <v/>
      </c>
      <c r="L112" s="276"/>
      <c r="M112" s="277"/>
      <c r="N112" s="277"/>
      <c r="O112" s="278"/>
      <c r="P112" s="250"/>
      <c r="Q112" s="67"/>
      <c r="R112" s="250"/>
      <c r="S112" s="67"/>
      <c r="T112" s="250"/>
      <c r="U112" s="237"/>
      <c r="W112" s="462">
        <f t="shared" si="30"/>
        <v>0</v>
      </c>
      <c r="X112" s="465">
        <f>IF(ISBLANK(B112),0,VLOOKUP(B112,'Wage Grid'!$B$14:$D$80,2+W112,FALSE))</f>
        <v>0</v>
      </c>
      <c r="Y112" s="212">
        <f t="shared" si="31"/>
        <v>0</v>
      </c>
      <c r="Z112" s="451">
        <f>IF(Y112=0,0,VLOOKUP(Y112,'Wage Grid'!$F$14:$G$51,2,FALSE))</f>
        <v>0</v>
      </c>
      <c r="AA112" s="216">
        <f>IF(ISBLANK(D112),0,VLOOKUP(D112,'Wage Grid'!$B$14:$D$80,2,FALSE))</f>
        <v>0</v>
      </c>
      <c r="AB112" s="212">
        <f t="shared" si="32"/>
        <v>0</v>
      </c>
      <c r="AC112" s="460">
        <f>IF(AB112=0,0,VLOOKUP(AB112,'Wage Grid'!$F$14:$G$51,2,FALSE))</f>
        <v>0</v>
      </c>
      <c r="AD112" s="462">
        <f t="shared" si="40"/>
        <v>0</v>
      </c>
      <c r="AE112" s="51"/>
      <c r="AF112" s="449">
        <f>IF(AD112=0,0,VLOOKUP(AD112,'Wage Grid'!$F$14:$J$51,2,FALSE))</f>
        <v>0</v>
      </c>
      <c r="AG112" s="450">
        <f>IF(AD112=0,0,VLOOKUP(AD112,'Wage Grid'!$F$14:$J$51,3,FALSE))</f>
        <v>0</v>
      </c>
      <c r="AH112" s="450">
        <f>IF(AD112=0,0,VLOOKUP(AD112,'Wage Grid'!$F$14:$J$51,4,FALSE))</f>
        <v>0</v>
      </c>
      <c r="AI112" s="451">
        <f>IF(AD112=0,0,VLOOKUP(AD112,'Wage Grid'!$F$14:$J$51,5,FALSE))</f>
        <v>0</v>
      </c>
      <c r="AJ112" s="51"/>
      <c r="AK112" s="452">
        <f t="shared" si="33"/>
        <v>0</v>
      </c>
      <c r="AL112" s="453">
        <f t="shared" si="41"/>
        <v>0</v>
      </c>
      <c r="AM112" s="458">
        <f t="shared" si="34"/>
        <v>0</v>
      </c>
      <c r="AN112" s="448">
        <f t="shared" si="35"/>
        <v>0</v>
      </c>
      <c r="AO112" s="448">
        <f t="shared" si="36"/>
        <v>0</v>
      </c>
      <c r="AP112" s="448">
        <f t="shared" si="37"/>
        <v>0</v>
      </c>
      <c r="AQ112" s="453">
        <f t="shared" si="38"/>
        <v>0</v>
      </c>
      <c r="AY112" s="470">
        <f t="shared" si="42"/>
        <v>0</v>
      </c>
      <c r="AZ112" s="471">
        <f t="shared" si="43"/>
        <v>0</v>
      </c>
    </row>
    <row r="113" spans="1:52" ht="15" customHeight="1" thickBot="1" x14ac:dyDescent="0.3">
      <c r="A113" s="309"/>
      <c r="B113" s="101"/>
      <c r="C113" s="310"/>
      <c r="D113" s="80"/>
      <c r="E113" s="311"/>
      <c r="F113" s="312" t="str">
        <f t="shared" si="39"/>
        <v/>
      </c>
      <c r="G113" s="75"/>
      <c r="H113" s="243"/>
      <c r="I113" s="250"/>
      <c r="J113" s="296"/>
      <c r="K113" s="317" t="str">
        <f t="shared" si="44"/>
        <v/>
      </c>
      <c r="L113" s="276"/>
      <c r="M113" s="277"/>
      <c r="N113" s="277"/>
      <c r="O113" s="278"/>
      <c r="P113" s="250"/>
      <c r="Q113" s="67"/>
      <c r="R113" s="250"/>
      <c r="S113" s="67"/>
      <c r="T113" s="250"/>
      <c r="U113" s="237"/>
      <c r="W113" s="462">
        <f t="shared" ref="W113:W144" si="45">IF(A113="Layered-Over",1,0)</f>
        <v>0</v>
      </c>
      <c r="X113" s="465">
        <f>IF(ISBLANK(B113),0,VLOOKUP(B113,'Wage Grid'!$B$14:$D$80,2+W113,FALSE))</f>
        <v>0</v>
      </c>
      <c r="Y113" s="212">
        <f t="shared" ref="Y113:Y144" si="46">IF(ISBLANK(C113),IF(ISNA(X113),0,X113),C113)</f>
        <v>0</v>
      </c>
      <c r="Z113" s="451">
        <f>IF(Y113=0,0,VLOOKUP(Y113,'Wage Grid'!$F$14:$G$51,2,FALSE))</f>
        <v>0</v>
      </c>
      <c r="AA113" s="216">
        <f>IF(ISBLANK(D113),0,VLOOKUP(D113,'Wage Grid'!$B$14:$D$80,2,FALSE))</f>
        <v>0</v>
      </c>
      <c r="AB113" s="212">
        <f t="shared" ref="AB113:AB144" si="47">IF(ISBLANK(E113),IF(ISNA(AA113),0,AA113),E113)</f>
        <v>0</v>
      </c>
      <c r="AC113" s="460">
        <f>IF(AB113=0,0,VLOOKUP(AB113,'Wage Grid'!$F$14:$G$51,2,FALSE))</f>
        <v>0</v>
      </c>
      <c r="AD113" s="462">
        <f t="shared" si="40"/>
        <v>0</v>
      </c>
      <c r="AE113" s="51"/>
      <c r="AF113" s="449">
        <f>IF(AD113=0,0,VLOOKUP(AD113,'Wage Grid'!$F$14:$J$51,2,FALSE))</f>
        <v>0</v>
      </c>
      <c r="AG113" s="450">
        <f>IF(AD113=0,0,VLOOKUP(AD113,'Wage Grid'!$F$14:$J$51,3,FALSE))</f>
        <v>0</v>
      </c>
      <c r="AH113" s="450">
        <f>IF(AD113=0,0,VLOOKUP(AD113,'Wage Grid'!$F$14:$J$51,4,FALSE))</f>
        <v>0</v>
      </c>
      <c r="AI113" s="451">
        <f>IF(AD113=0,0,VLOOKUP(AD113,'Wage Grid'!$F$14:$J$51,5,FALSE))</f>
        <v>0</v>
      </c>
      <c r="AJ113" s="51"/>
      <c r="AK113" s="452">
        <f t="shared" ref="AK113:AK144" si="48">I113*J113</f>
        <v>0</v>
      </c>
      <c r="AL113" s="453">
        <f t="shared" si="41"/>
        <v>0</v>
      </c>
      <c r="AM113" s="458">
        <f t="shared" ref="AM113:AM144" si="49">L113*AF113</f>
        <v>0</v>
      </c>
      <c r="AN113" s="448">
        <f t="shared" ref="AN113:AN144" si="50">M113*AG113</f>
        <v>0</v>
      </c>
      <c r="AO113" s="448">
        <f t="shared" ref="AO113:AO144" si="51">N113*AH113</f>
        <v>0</v>
      </c>
      <c r="AP113" s="448">
        <f t="shared" ref="AP113:AP144" si="52">O113*AI113</f>
        <v>0</v>
      </c>
      <c r="AQ113" s="453">
        <f t="shared" ref="AQ113:AQ145" si="53">P113*Q113</f>
        <v>0</v>
      </c>
      <c r="AY113" s="470">
        <f t="shared" si="42"/>
        <v>0</v>
      </c>
      <c r="AZ113" s="471">
        <f t="shared" si="43"/>
        <v>0</v>
      </c>
    </row>
    <row r="114" spans="1:52" ht="15" customHeight="1" thickBot="1" x14ac:dyDescent="0.3">
      <c r="A114" s="309"/>
      <c r="B114" s="101"/>
      <c r="C114" s="310"/>
      <c r="D114" s="80"/>
      <c r="E114" s="311"/>
      <c r="F114" s="312" t="str">
        <f t="shared" si="39"/>
        <v/>
      </c>
      <c r="G114" s="75"/>
      <c r="H114" s="243"/>
      <c r="I114" s="250"/>
      <c r="J114" s="296"/>
      <c r="K114" s="317" t="str">
        <f t="shared" si="44"/>
        <v/>
      </c>
      <c r="L114" s="276"/>
      <c r="M114" s="277"/>
      <c r="N114" s="277"/>
      <c r="O114" s="278"/>
      <c r="P114" s="250"/>
      <c r="Q114" s="67"/>
      <c r="R114" s="250"/>
      <c r="S114" s="67"/>
      <c r="T114" s="250"/>
      <c r="U114" s="237"/>
      <c r="W114" s="462">
        <f t="shared" si="45"/>
        <v>0</v>
      </c>
      <c r="X114" s="465">
        <f>IF(ISBLANK(B114),0,VLOOKUP(B114,'Wage Grid'!$B$14:$D$80,2+W114,FALSE))</f>
        <v>0</v>
      </c>
      <c r="Y114" s="212">
        <f t="shared" si="46"/>
        <v>0</v>
      </c>
      <c r="Z114" s="451">
        <f>IF(Y114=0,0,VLOOKUP(Y114,'Wage Grid'!$F$14:$G$51,2,FALSE))</f>
        <v>0</v>
      </c>
      <c r="AA114" s="216">
        <f>IF(ISBLANK(D114),0,VLOOKUP(D114,'Wage Grid'!$B$14:$D$80,2,FALSE))</f>
        <v>0</v>
      </c>
      <c r="AB114" s="212">
        <f t="shared" si="47"/>
        <v>0</v>
      </c>
      <c r="AC114" s="460">
        <f>IF(AB114=0,0,VLOOKUP(AB114,'Wage Grid'!$F$14:$G$51,2,FALSE))</f>
        <v>0</v>
      </c>
      <c r="AD114" s="462">
        <f t="shared" si="40"/>
        <v>0</v>
      </c>
      <c r="AE114" s="51"/>
      <c r="AF114" s="449">
        <f>IF(AD114=0,0,VLOOKUP(AD114,'Wage Grid'!$F$14:$J$51,2,FALSE))</f>
        <v>0</v>
      </c>
      <c r="AG114" s="450">
        <f>IF(AD114=0,0,VLOOKUP(AD114,'Wage Grid'!$F$14:$J$51,3,FALSE))</f>
        <v>0</v>
      </c>
      <c r="AH114" s="450">
        <f>IF(AD114=0,0,VLOOKUP(AD114,'Wage Grid'!$F$14:$J$51,4,FALSE))</f>
        <v>0</v>
      </c>
      <c r="AI114" s="451">
        <f>IF(AD114=0,0,VLOOKUP(AD114,'Wage Grid'!$F$14:$J$51,5,FALSE))</f>
        <v>0</v>
      </c>
      <c r="AJ114" s="51"/>
      <c r="AK114" s="452">
        <f t="shared" si="48"/>
        <v>0</v>
      </c>
      <c r="AL114" s="453">
        <f t="shared" si="41"/>
        <v>0</v>
      </c>
      <c r="AM114" s="458">
        <f t="shared" si="49"/>
        <v>0</v>
      </c>
      <c r="AN114" s="448">
        <f t="shared" si="50"/>
        <v>0</v>
      </c>
      <c r="AO114" s="448">
        <f t="shared" si="51"/>
        <v>0</v>
      </c>
      <c r="AP114" s="448">
        <f t="shared" si="52"/>
        <v>0</v>
      </c>
      <c r="AQ114" s="453">
        <f t="shared" si="53"/>
        <v>0</v>
      </c>
      <c r="AY114" s="470">
        <f t="shared" si="42"/>
        <v>0</v>
      </c>
      <c r="AZ114" s="471">
        <f t="shared" si="43"/>
        <v>0</v>
      </c>
    </row>
    <row r="115" spans="1:52" ht="15" customHeight="1" thickBot="1" x14ac:dyDescent="0.3">
      <c r="A115" s="309"/>
      <c r="B115" s="101"/>
      <c r="C115" s="310"/>
      <c r="D115" s="80"/>
      <c r="E115" s="311"/>
      <c r="F115" s="312" t="str">
        <f t="shared" si="39"/>
        <v/>
      </c>
      <c r="G115" s="75"/>
      <c r="H115" s="243"/>
      <c r="I115" s="250"/>
      <c r="J115" s="296"/>
      <c r="K115" s="317" t="str">
        <f t="shared" si="44"/>
        <v/>
      </c>
      <c r="L115" s="276"/>
      <c r="M115" s="277"/>
      <c r="N115" s="277"/>
      <c r="O115" s="278"/>
      <c r="P115" s="250"/>
      <c r="Q115" s="67"/>
      <c r="R115" s="250"/>
      <c r="S115" s="67"/>
      <c r="T115" s="250"/>
      <c r="U115" s="237"/>
      <c r="W115" s="462">
        <f t="shared" si="45"/>
        <v>0</v>
      </c>
      <c r="X115" s="465">
        <f>IF(ISBLANK(B115),0,VLOOKUP(B115,'Wage Grid'!$B$14:$D$80,2+W115,FALSE))</f>
        <v>0</v>
      </c>
      <c r="Y115" s="212">
        <f t="shared" si="46"/>
        <v>0</v>
      </c>
      <c r="Z115" s="451">
        <f>IF(Y115=0,0,VLOOKUP(Y115,'Wage Grid'!$F$14:$G$51,2,FALSE))</f>
        <v>0</v>
      </c>
      <c r="AA115" s="216">
        <f>IF(ISBLANK(D115),0,VLOOKUP(D115,'Wage Grid'!$B$14:$D$80,2,FALSE))</f>
        <v>0</v>
      </c>
      <c r="AB115" s="212">
        <f t="shared" si="47"/>
        <v>0</v>
      </c>
      <c r="AC115" s="460">
        <f>IF(AB115=0,0,VLOOKUP(AB115,'Wage Grid'!$F$14:$G$51,2,FALSE))</f>
        <v>0</v>
      </c>
      <c r="AD115" s="462">
        <f t="shared" si="40"/>
        <v>0</v>
      </c>
      <c r="AE115" s="51"/>
      <c r="AF115" s="449">
        <f>IF(AD115=0,0,VLOOKUP(AD115,'Wage Grid'!$F$14:$J$51,2,FALSE))</f>
        <v>0</v>
      </c>
      <c r="AG115" s="450">
        <f>IF(AD115=0,0,VLOOKUP(AD115,'Wage Grid'!$F$14:$J$51,3,FALSE))</f>
        <v>0</v>
      </c>
      <c r="AH115" s="450">
        <f>IF(AD115=0,0,VLOOKUP(AD115,'Wage Grid'!$F$14:$J$51,4,FALSE))</f>
        <v>0</v>
      </c>
      <c r="AI115" s="451">
        <f>IF(AD115=0,0,VLOOKUP(AD115,'Wage Grid'!$F$14:$J$51,5,FALSE))</f>
        <v>0</v>
      </c>
      <c r="AJ115" s="51"/>
      <c r="AK115" s="452">
        <f t="shared" si="48"/>
        <v>0</v>
      </c>
      <c r="AL115" s="453">
        <f t="shared" si="41"/>
        <v>0</v>
      </c>
      <c r="AM115" s="458">
        <f t="shared" si="49"/>
        <v>0</v>
      </c>
      <c r="AN115" s="448">
        <f t="shared" si="50"/>
        <v>0</v>
      </c>
      <c r="AO115" s="448">
        <f t="shared" si="51"/>
        <v>0</v>
      </c>
      <c r="AP115" s="448">
        <f t="shared" si="52"/>
        <v>0</v>
      </c>
      <c r="AQ115" s="453">
        <f t="shared" si="53"/>
        <v>0</v>
      </c>
      <c r="AY115" s="470">
        <f t="shared" si="42"/>
        <v>0</v>
      </c>
      <c r="AZ115" s="471">
        <f t="shared" si="43"/>
        <v>0</v>
      </c>
    </row>
    <row r="116" spans="1:52" ht="15" customHeight="1" thickBot="1" x14ac:dyDescent="0.3">
      <c r="A116" s="309"/>
      <c r="B116" s="101"/>
      <c r="C116" s="310"/>
      <c r="D116" s="80"/>
      <c r="E116" s="311"/>
      <c r="F116" s="312" t="str">
        <f t="shared" si="39"/>
        <v/>
      </c>
      <c r="G116" s="75"/>
      <c r="H116" s="243"/>
      <c r="I116" s="250"/>
      <c r="J116" s="296"/>
      <c r="K116" s="317" t="str">
        <f t="shared" si="44"/>
        <v/>
      </c>
      <c r="L116" s="276"/>
      <c r="M116" s="277"/>
      <c r="N116" s="277"/>
      <c r="O116" s="278"/>
      <c r="P116" s="250"/>
      <c r="Q116" s="67"/>
      <c r="R116" s="250"/>
      <c r="S116" s="67"/>
      <c r="T116" s="250"/>
      <c r="U116" s="237"/>
      <c r="W116" s="462">
        <f t="shared" si="45"/>
        <v>0</v>
      </c>
      <c r="X116" s="465">
        <f>IF(ISBLANK(B116),0,VLOOKUP(B116,'Wage Grid'!$B$14:$D$80,2+W116,FALSE))</f>
        <v>0</v>
      </c>
      <c r="Y116" s="212">
        <f t="shared" si="46"/>
        <v>0</v>
      </c>
      <c r="Z116" s="451">
        <f>IF(Y116=0,0,VLOOKUP(Y116,'Wage Grid'!$F$14:$G$51,2,FALSE))</f>
        <v>0</v>
      </c>
      <c r="AA116" s="216">
        <f>IF(ISBLANK(D116),0,VLOOKUP(D116,'Wage Grid'!$B$14:$D$80,2,FALSE))</f>
        <v>0</v>
      </c>
      <c r="AB116" s="212">
        <f t="shared" si="47"/>
        <v>0</v>
      </c>
      <c r="AC116" s="460">
        <f>IF(AB116=0,0,VLOOKUP(AB116,'Wage Grid'!$F$14:$G$51,2,FALSE))</f>
        <v>0</v>
      </c>
      <c r="AD116" s="462">
        <f t="shared" si="40"/>
        <v>0</v>
      </c>
      <c r="AE116" s="51"/>
      <c r="AF116" s="449">
        <f>IF(AD116=0,0,VLOOKUP(AD116,'Wage Grid'!$F$14:$J$51,2,FALSE))</f>
        <v>0</v>
      </c>
      <c r="AG116" s="450">
        <f>IF(AD116=0,0,VLOOKUP(AD116,'Wage Grid'!$F$14:$J$51,3,FALSE))</f>
        <v>0</v>
      </c>
      <c r="AH116" s="450">
        <f>IF(AD116=0,0,VLOOKUP(AD116,'Wage Grid'!$F$14:$J$51,4,FALSE))</f>
        <v>0</v>
      </c>
      <c r="AI116" s="451">
        <f>IF(AD116=0,0,VLOOKUP(AD116,'Wage Grid'!$F$14:$J$51,5,FALSE))</f>
        <v>0</v>
      </c>
      <c r="AJ116" s="51"/>
      <c r="AK116" s="452">
        <f t="shared" si="48"/>
        <v>0</v>
      </c>
      <c r="AL116" s="453">
        <f t="shared" si="41"/>
        <v>0</v>
      </c>
      <c r="AM116" s="458">
        <f t="shared" si="49"/>
        <v>0</v>
      </c>
      <c r="AN116" s="448">
        <f t="shared" si="50"/>
        <v>0</v>
      </c>
      <c r="AO116" s="448">
        <f t="shared" si="51"/>
        <v>0</v>
      </c>
      <c r="AP116" s="448">
        <f t="shared" si="52"/>
        <v>0</v>
      </c>
      <c r="AQ116" s="453">
        <f t="shared" si="53"/>
        <v>0</v>
      </c>
      <c r="AY116" s="470">
        <f t="shared" si="42"/>
        <v>0</v>
      </c>
      <c r="AZ116" s="471">
        <f t="shared" si="43"/>
        <v>0</v>
      </c>
    </row>
    <row r="117" spans="1:52" ht="15" customHeight="1" thickBot="1" x14ac:dyDescent="0.3">
      <c r="A117" s="309"/>
      <c r="B117" s="101"/>
      <c r="C117" s="310"/>
      <c r="D117" s="80"/>
      <c r="E117" s="311"/>
      <c r="F117" s="312" t="str">
        <f t="shared" si="39"/>
        <v/>
      </c>
      <c r="G117" s="75"/>
      <c r="H117" s="243"/>
      <c r="I117" s="250"/>
      <c r="J117" s="296"/>
      <c r="K117" s="317" t="str">
        <f t="shared" si="44"/>
        <v/>
      </c>
      <c r="L117" s="276"/>
      <c r="M117" s="277"/>
      <c r="N117" s="277"/>
      <c r="O117" s="278"/>
      <c r="P117" s="250"/>
      <c r="Q117" s="67"/>
      <c r="R117" s="250"/>
      <c r="S117" s="67"/>
      <c r="T117" s="250"/>
      <c r="U117" s="237"/>
      <c r="W117" s="462">
        <f t="shared" si="45"/>
        <v>0</v>
      </c>
      <c r="X117" s="465">
        <f>IF(ISBLANK(B117),0,VLOOKUP(B117,'Wage Grid'!$B$14:$D$80,2+W117,FALSE))</f>
        <v>0</v>
      </c>
      <c r="Y117" s="212">
        <f t="shared" si="46"/>
        <v>0</v>
      </c>
      <c r="Z117" s="451">
        <f>IF(Y117=0,0,VLOOKUP(Y117,'Wage Grid'!$F$14:$G$51,2,FALSE))</f>
        <v>0</v>
      </c>
      <c r="AA117" s="216">
        <f>IF(ISBLANK(D117),0,VLOOKUP(D117,'Wage Grid'!$B$14:$D$80,2,FALSE))</f>
        <v>0</v>
      </c>
      <c r="AB117" s="212">
        <f t="shared" si="47"/>
        <v>0</v>
      </c>
      <c r="AC117" s="460">
        <f>IF(AB117=0,0,VLOOKUP(AB117,'Wage Grid'!$F$14:$G$51,2,FALSE))</f>
        <v>0</v>
      </c>
      <c r="AD117" s="462">
        <f t="shared" si="40"/>
        <v>0</v>
      </c>
      <c r="AE117" s="51"/>
      <c r="AF117" s="449">
        <f>IF(AD117=0,0,VLOOKUP(AD117,'Wage Grid'!$F$14:$J$51,2,FALSE))</f>
        <v>0</v>
      </c>
      <c r="AG117" s="450">
        <f>IF(AD117=0,0,VLOOKUP(AD117,'Wage Grid'!$F$14:$J$51,3,FALSE))</f>
        <v>0</v>
      </c>
      <c r="AH117" s="450">
        <f>IF(AD117=0,0,VLOOKUP(AD117,'Wage Grid'!$F$14:$J$51,4,FALSE))</f>
        <v>0</v>
      </c>
      <c r="AI117" s="451">
        <f>IF(AD117=0,0,VLOOKUP(AD117,'Wage Grid'!$F$14:$J$51,5,FALSE))</f>
        <v>0</v>
      </c>
      <c r="AJ117" s="51"/>
      <c r="AK117" s="452">
        <f t="shared" si="48"/>
        <v>0</v>
      </c>
      <c r="AL117" s="453">
        <f t="shared" si="41"/>
        <v>0</v>
      </c>
      <c r="AM117" s="458">
        <f t="shared" si="49"/>
        <v>0</v>
      </c>
      <c r="AN117" s="448">
        <f t="shared" si="50"/>
        <v>0</v>
      </c>
      <c r="AO117" s="448">
        <f t="shared" si="51"/>
        <v>0</v>
      </c>
      <c r="AP117" s="448">
        <f t="shared" si="52"/>
        <v>0</v>
      </c>
      <c r="AQ117" s="453">
        <f t="shared" si="53"/>
        <v>0</v>
      </c>
      <c r="AY117" s="470">
        <f t="shared" si="42"/>
        <v>0</v>
      </c>
      <c r="AZ117" s="471">
        <f t="shared" si="43"/>
        <v>0</v>
      </c>
    </row>
    <row r="118" spans="1:52" ht="15" customHeight="1" thickBot="1" x14ac:dyDescent="0.3">
      <c r="A118" s="309"/>
      <c r="B118" s="101"/>
      <c r="C118" s="310"/>
      <c r="D118" s="80"/>
      <c r="E118" s="311"/>
      <c r="F118" s="312" t="str">
        <f t="shared" si="39"/>
        <v/>
      </c>
      <c r="G118" s="75"/>
      <c r="H118" s="243"/>
      <c r="I118" s="250"/>
      <c r="J118" s="296"/>
      <c r="K118" s="317" t="str">
        <f t="shared" si="44"/>
        <v/>
      </c>
      <c r="L118" s="276"/>
      <c r="M118" s="277"/>
      <c r="N118" s="277"/>
      <c r="O118" s="278"/>
      <c r="P118" s="250"/>
      <c r="Q118" s="67"/>
      <c r="R118" s="250"/>
      <c r="S118" s="67"/>
      <c r="T118" s="250"/>
      <c r="U118" s="237"/>
      <c r="W118" s="462">
        <f t="shared" si="45"/>
        <v>0</v>
      </c>
      <c r="X118" s="465">
        <f>IF(ISBLANK(B118),0,VLOOKUP(B118,'Wage Grid'!$B$14:$D$80,2+W118,FALSE))</f>
        <v>0</v>
      </c>
      <c r="Y118" s="212">
        <f t="shared" si="46"/>
        <v>0</v>
      </c>
      <c r="Z118" s="451">
        <f>IF(Y118=0,0,VLOOKUP(Y118,'Wage Grid'!$F$14:$G$51,2,FALSE))</f>
        <v>0</v>
      </c>
      <c r="AA118" s="216">
        <f>IF(ISBLANK(D118),0,VLOOKUP(D118,'Wage Grid'!$B$14:$D$80,2,FALSE))</f>
        <v>0</v>
      </c>
      <c r="AB118" s="212">
        <f t="shared" si="47"/>
        <v>0</v>
      </c>
      <c r="AC118" s="460">
        <f>IF(AB118=0,0,VLOOKUP(AB118,'Wage Grid'!$F$14:$G$51,2,FALSE))</f>
        <v>0</v>
      </c>
      <c r="AD118" s="462">
        <f t="shared" si="40"/>
        <v>0</v>
      </c>
      <c r="AE118" s="51"/>
      <c r="AF118" s="449">
        <f>IF(AD118=0,0,VLOOKUP(AD118,'Wage Grid'!$F$14:$J$51,2,FALSE))</f>
        <v>0</v>
      </c>
      <c r="AG118" s="450">
        <f>IF(AD118=0,0,VLOOKUP(AD118,'Wage Grid'!$F$14:$J$51,3,FALSE))</f>
        <v>0</v>
      </c>
      <c r="AH118" s="450">
        <f>IF(AD118=0,0,VLOOKUP(AD118,'Wage Grid'!$F$14:$J$51,4,FALSE))</f>
        <v>0</v>
      </c>
      <c r="AI118" s="451">
        <f>IF(AD118=0,0,VLOOKUP(AD118,'Wage Grid'!$F$14:$J$51,5,FALSE))</f>
        <v>0</v>
      </c>
      <c r="AJ118" s="51"/>
      <c r="AK118" s="452">
        <f t="shared" si="48"/>
        <v>0</v>
      </c>
      <c r="AL118" s="453">
        <f t="shared" si="41"/>
        <v>0</v>
      </c>
      <c r="AM118" s="458">
        <f t="shared" si="49"/>
        <v>0</v>
      </c>
      <c r="AN118" s="448">
        <f t="shared" si="50"/>
        <v>0</v>
      </c>
      <c r="AO118" s="448">
        <f t="shared" si="51"/>
        <v>0</v>
      </c>
      <c r="AP118" s="448">
        <f t="shared" si="52"/>
        <v>0</v>
      </c>
      <c r="AQ118" s="453">
        <f t="shared" si="53"/>
        <v>0</v>
      </c>
      <c r="AY118" s="470">
        <f t="shared" si="42"/>
        <v>0</v>
      </c>
      <c r="AZ118" s="471">
        <f t="shared" si="43"/>
        <v>0</v>
      </c>
    </row>
    <row r="119" spans="1:52" ht="15" customHeight="1" thickBot="1" x14ac:dyDescent="0.3">
      <c r="A119" s="309"/>
      <c r="B119" s="101"/>
      <c r="C119" s="310"/>
      <c r="D119" s="80"/>
      <c r="E119" s="311"/>
      <c r="F119" s="312" t="str">
        <f t="shared" si="39"/>
        <v/>
      </c>
      <c r="G119" s="75"/>
      <c r="H119" s="243"/>
      <c r="I119" s="250"/>
      <c r="J119" s="296"/>
      <c r="K119" s="317" t="str">
        <f t="shared" si="44"/>
        <v/>
      </c>
      <c r="L119" s="276"/>
      <c r="M119" s="277"/>
      <c r="N119" s="277"/>
      <c r="O119" s="278"/>
      <c r="P119" s="250"/>
      <c r="Q119" s="67"/>
      <c r="R119" s="250"/>
      <c r="S119" s="67"/>
      <c r="T119" s="250"/>
      <c r="U119" s="237"/>
      <c r="W119" s="462">
        <f t="shared" si="45"/>
        <v>0</v>
      </c>
      <c r="X119" s="465">
        <f>IF(ISBLANK(B119),0,VLOOKUP(B119,'Wage Grid'!$B$14:$D$80,2+W119,FALSE))</f>
        <v>0</v>
      </c>
      <c r="Y119" s="212">
        <f t="shared" si="46"/>
        <v>0</v>
      </c>
      <c r="Z119" s="451">
        <f>IF(Y119=0,0,VLOOKUP(Y119,'Wage Grid'!$F$14:$G$51,2,FALSE))</f>
        <v>0</v>
      </c>
      <c r="AA119" s="216">
        <f>IF(ISBLANK(D119),0,VLOOKUP(D119,'Wage Grid'!$B$14:$D$80,2,FALSE))</f>
        <v>0</v>
      </c>
      <c r="AB119" s="212">
        <f t="shared" si="47"/>
        <v>0</v>
      </c>
      <c r="AC119" s="460">
        <f>IF(AB119=0,0,VLOOKUP(AB119,'Wage Grid'!$F$14:$G$51,2,FALSE))</f>
        <v>0</v>
      </c>
      <c r="AD119" s="462">
        <f t="shared" si="40"/>
        <v>0</v>
      </c>
      <c r="AE119" s="51"/>
      <c r="AF119" s="449">
        <f>IF(AD119=0,0,VLOOKUP(AD119,'Wage Grid'!$F$14:$J$51,2,FALSE))</f>
        <v>0</v>
      </c>
      <c r="AG119" s="450">
        <f>IF(AD119=0,0,VLOOKUP(AD119,'Wage Grid'!$F$14:$J$51,3,FALSE))</f>
        <v>0</v>
      </c>
      <c r="AH119" s="450">
        <f>IF(AD119=0,0,VLOOKUP(AD119,'Wage Grid'!$F$14:$J$51,4,FALSE))</f>
        <v>0</v>
      </c>
      <c r="AI119" s="451">
        <f>IF(AD119=0,0,VLOOKUP(AD119,'Wage Grid'!$F$14:$J$51,5,FALSE))</f>
        <v>0</v>
      </c>
      <c r="AJ119" s="51"/>
      <c r="AK119" s="452">
        <f t="shared" si="48"/>
        <v>0</v>
      </c>
      <c r="AL119" s="453">
        <f t="shared" si="41"/>
        <v>0</v>
      </c>
      <c r="AM119" s="458">
        <f t="shared" si="49"/>
        <v>0</v>
      </c>
      <c r="AN119" s="448">
        <f t="shared" si="50"/>
        <v>0</v>
      </c>
      <c r="AO119" s="448">
        <f t="shared" si="51"/>
        <v>0</v>
      </c>
      <c r="AP119" s="448">
        <f t="shared" si="52"/>
        <v>0</v>
      </c>
      <c r="AQ119" s="453">
        <f t="shared" si="53"/>
        <v>0</v>
      </c>
      <c r="AY119" s="470">
        <f t="shared" si="42"/>
        <v>0</v>
      </c>
      <c r="AZ119" s="471">
        <f t="shared" si="43"/>
        <v>0</v>
      </c>
    </row>
    <row r="120" spans="1:52" ht="15" customHeight="1" thickBot="1" x14ac:dyDescent="0.3">
      <c r="A120" s="309"/>
      <c r="B120" s="101"/>
      <c r="C120" s="310"/>
      <c r="D120" s="80"/>
      <c r="E120" s="311"/>
      <c r="F120" s="312" t="str">
        <f t="shared" si="39"/>
        <v/>
      </c>
      <c r="G120" s="75"/>
      <c r="H120" s="243"/>
      <c r="I120" s="250"/>
      <c r="J120" s="296"/>
      <c r="K120" s="317" t="str">
        <f t="shared" si="44"/>
        <v/>
      </c>
      <c r="L120" s="276"/>
      <c r="M120" s="277"/>
      <c r="N120" s="277"/>
      <c r="O120" s="278"/>
      <c r="P120" s="250"/>
      <c r="Q120" s="67"/>
      <c r="R120" s="250"/>
      <c r="S120" s="67"/>
      <c r="T120" s="250"/>
      <c r="U120" s="237"/>
      <c r="W120" s="462">
        <f t="shared" si="45"/>
        <v>0</v>
      </c>
      <c r="X120" s="465">
        <f>IF(ISBLANK(B120),0,VLOOKUP(B120,'Wage Grid'!$B$14:$D$80,2+W120,FALSE))</f>
        <v>0</v>
      </c>
      <c r="Y120" s="212">
        <f t="shared" si="46"/>
        <v>0</v>
      </c>
      <c r="Z120" s="451">
        <f>IF(Y120=0,0,VLOOKUP(Y120,'Wage Grid'!$F$14:$G$51,2,FALSE))</f>
        <v>0</v>
      </c>
      <c r="AA120" s="216">
        <f>IF(ISBLANK(D120),0,VLOOKUP(D120,'Wage Grid'!$B$14:$D$80,2,FALSE))</f>
        <v>0</v>
      </c>
      <c r="AB120" s="212">
        <f t="shared" si="47"/>
        <v>0</v>
      </c>
      <c r="AC120" s="460">
        <f>IF(AB120=0,0,VLOOKUP(AB120,'Wage Grid'!$F$14:$G$51,2,FALSE))</f>
        <v>0</v>
      </c>
      <c r="AD120" s="462">
        <f t="shared" si="40"/>
        <v>0</v>
      </c>
      <c r="AE120" s="51"/>
      <c r="AF120" s="449">
        <f>IF(AD120=0,0,VLOOKUP(AD120,'Wage Grid'!$F$14:$J$51,2,FALSE))</f>
        <v>0</v>
      </c>
      <c r="AG120" s="450">
        <f>IF(AD120=0,0,VLOOKUP(AD120,'Wage Grid'!$F$14:$J$51,3,FALSE))</f>
        <v>0</v>
      </c>
      <c r="AH120" s="450">
        <f>IF(AD120=0,0,VLOOKUP(AD120,'Wage Grid'!$F$14:$J$51,4,FALSE))</f>
        <v>0</v>
      </c>
      <c r="AI120" s="451">
        <f>IF(AD120=0,0,VLOOKUP(AD120,'Wage Grid'!$F$14:$J$51,5,FALSE))</f>
        <v>0</v>
      </c>
      <c r="AJ120" s="51"/>
      <c r="AK120" s="452">
        <f t="shared" si="48"/>
        <v>0</v>
      </c>
      <c r="AL120" s="453">
        <f t="shared" si="41"/>
        <v>0</v>
      </c>
      <c r="AM120" s="458">
        <f t="shared" si="49"/>
        <v>0</v>
      </c>
      <c r="AN120" s="448">
        <f t="shared" si="50"/>
        <v>0</v>
      </c>
      <c r="AO120" s="448">
        <f t="shared" si="51"/>
        <v>0</v>
      </c>
      <c r="AP120" s="448">
        <f t="shared" si="52"/>
        <v>0</v>
      </c>
      <c r="AQ120" s="453">
        <f t="shared" si="53"/>
        <v>0</v>
      </c>
      <c r="AY120" s="470">
        <f t="shared" si="42"/>
        <v>0</v>
      </c>
      <c r="AZ120" s="471">
        <f t="shared" si="43"/>
        <v>0</v>
      </c>
    </row>
    <row r="121" spans="1:52" ht="15" customHeight="1" thickBot="1" x14ac:dyDescent="0.3">
      <c r="A121" s="309"/>
      <c r="B121" s="101"/>
      <c r="C121" s="310"/>
      <c r="D121" s="80"/>
      <c r="E121" s="311"/>
      <c r="F121" s="312" t="str">
        <f t="shared" si="39"/>
        <v/>
      </c>
      <c r="G121" s="75"/>
      <c r="H121" s="243"/>
      <c r="I121" s="250"/>
      <c r="J121" s="296"/>
      <c r="K121" s="317" t="str">
        <f t="shared" si="44"/>
        <v/>
      </c>
      <c r="L121" s="276"/>
      <c r="M121" s="277"/>
      <c r="N121" s="277"/>
      <c r="O121" s="278"/>
      <c r="P121" s="250"/>
      <c r="Q121" s="67"/>
      <c r="R121" s="250"/>
      <c r="S121" s="67"/>
      <c r="T121" s="250"/>
      <c r="U121" s="237"/>
      <c r="W121" s="462">
        <f t="shared" si="45"/>
        <v>0</v>
      </c>
      <c r="X121" s="465">
        <f>IF(ISBLANK(B121),0,VLOOKUP(B121,'Wage Grid'!$B$14:$D$80,2+W121,FALSE))</f>
        <v>0</v>
      </c>
      <c r="Y121" s="212">
        <f t="shared" si="46"/>
        <v>0</v>
      </c>
      <c r="Z121" s="451">
        <f>IF(Y121=0,0,VLOOKUP(Y121,'Wage Grid'!$F$14:$G$51,2,FALSE))</f>
        <v>0</v>
      </c>
      <c r="AA121" s="216">
        <f>IF(ISBLANK(D121),0,VLOOKUP(D121,'Wage Grid'!$B$14:$D$80,2,FALSE))</f>
        <v>0</v>
      </c>
      <c r="AB121" s="212">
        <f t="shared" si="47"/>
        <v>0</v>
      </c>
      <c r="AC121" s="460">
        <f>IF(AB121=0,0,VLOOKUP(AB121,'Wage Grid'!$F$14:$G$51,2,FALSE))</f>
        <v>0</v>
      </c>
      <c r="AD121" s="462">
        <f t="shared" si="40"/>
        <v>0</v>
      </c>
      <c r="AE121" s="51"/>
      <c r="AF121" s="449">
        <f>IF(AD121=0,0,VLOOKUP(AD121,'Wage Grid'!$F$14:$J$51,2,FALSE))</f>
        <v>0</v>
      </c>
      <c r="AG121" s="450">
        <f>IF(AD121=0,0,VLOOKUP(AD121,'Wage Grid'!$F$14:$J$51,3,FALSE))</f>
        <v>0</v>
      </c>
      <c r="AH121" s="450">
        <f>IF(AD121=0,0,VLOOKUP(AD121,'Wage Grid'!$F$14:$J$51,4,FALSE))</f>
        <v>0</v>
      </c>
      <c r="AI121" s="451">
        <f>IF(AD121=0,0,VLOOKUP(AD121,'Wage Grid'!$F$14:$J$51,5,FALSE))</f>
        <v>0</v>
      </c>
      <c r="AJ121" s="51"/>
      <c r="AK121" s="452">
        <f t="shared" si="48"/>
        <v>0</v>
      </c>
      <c r="AL121" s="453">
        <f t="shared" si="41"/>
        <v>0</v>
      </c>
      <c r="AM121" s="458">
        <f t="shared" si="49"/>
        <v>0</v>
      </c>
      <c r="AN121" s="448">
        <f t="shared" si="50"/>
        <v>0</v>
      </c>
      <c r="AO121" s="448">
        <f t="shared" si="51"/>
        <v>0</v>
      </c>
      <c r="AP121" s="448">
        <f t="shared" si="52"/>
        <v>0</v>
      </c>
      <c r="AQ121" s="453">
        <f t="shared" si="53"/>
        <v>0</v>
      </c>
      <c r="AY121" s="470">
        <f t="shared" si="42"/>
        <v>0</v>
      </c>
      <c r="AZ121" s="471">
        <f t="shared" si="43"/>
        <v>0</v>
      </c>
    </row>
    <row r="122" spans="1:52" ht="15" customHeight="1" thickBot="1" x14ac:dyDescent="0.3">
      <c r="A122" s="309"/>
      <c r="B122" s="101"/>
      <c r="C122" s="310"/>
      <c r="D122" s="80"/>
      <c r="E122" s="311"/>
      <c r="F122" s="312" t="str">
        <f t="shared" si="39"/>
        <v/>
      </c>
      <c r="G122" s="75"/>
      <c r="H122" s="243"/>
      <c r="I122" s="250"/>
      <c r="J122" s="296"/>
      <c r="K122" s="317" t="str">
        <f t="shared" si="44"/>
        <v/>
      </c>
      <c r="L122" s="276"/>
      <c r="M122" s="277"/>
      <c r="N122" s="277"/>
      <c r="O122" s="278"/>
      <c r="P122" s="250"/>
      <c r="Q122" s="67"/>
      <c r="R122" s="250"/>
      <c r="S122" s="67"/>
      <c r="T122" s="250"/>
      <c r="U122" s="237"/>
      <c r="W122" s="462">
        <f t="shared" si="45"/>
        <v>0</v>
      </c>
      <c r="X122" s="465">
        <f>IF(ISBLANK(B122),0,VLOOKUP(B122,'Wage Grid'!$B$14:$D$80,2+W122,FALSE))</f>
        <v>0</v>
      </c>
      <c r="Y122" s="212">
        <f t="shared" si="46"/>
        <v>0</v>
      </c>
      <c r="Z122" s="451">
        <f>IF(Y122=0,0,VLOOKUP(Y122,'Wage Grid'!$F$14:$G$51,2,FALSE))</f>
        <v>0</v>
      </c>
      <c r="AA122" s="216">
        <f>IF(ISBLANK(D122),0,VLOOKUP(D122,'Wage Grid'!$B$14:$D$80,2,FALSE))</f>
        <v>0</v>
      </c>
      <c r="AB122" s="212">
        <f t="shared" si="47"/>
        <v>0</v>
      </c>
      <c r="AC122" s="460">
        <f>IF(AB122=0,0,VLOOKUP(AB122,'Wage Grid'!$F$14:$G$51,2,FALSE))</f>
        <v>0</v>
      </c>
      <c r="AD122" s="462">
        <f t="shared" si="40"/>
        <v>0</v>
      </c>
      <c r="AE122" s="51"/>
      <c r="AF122" s="449">
        <f>IF(AD122=0,0,VLOOKUP(AD122,'Wage Grid'!$F$14:$J$51,2,FALSE))</f>
        <v>0</v>
      </c>
      <c r="AG122" s="450">
        <f>IF(AD122=0,0,VLOOKUP(AD122,'Wage Grid'!$F$14:$J$51,3,FALSE))</f>
        <v>0</v>
      </c>
      <c r="AH122" s="450">
        <f>IF(AD122=0,0,VLOOKUP(AD122,'Wage Grid'!$F$14:$J$51,4,FALSE))</f>
        <v>0</v>
      </c>
      <c r="AI122" s="451">
        <f>IF(AD122=0,0,VLOOKUP(AD122,'Wage Grid'!$F$14:$J$51,5,FALSE))</f>
        <v>0</v>
      </c>
      <c r="AJ122" s="51"/>
      <c r="AK122" s="452">
        <f t="shared" si="48"/>
        <v>0</v>
      </c>
      <c r="AL122" s="453">
        <f t="shared" si="41"/>
        <v>0</v>
      </c>
      <c r="AM122" s="458">
        <f t="shared" si="49"/>
        <v>0</v>
      </c>
      <c r="AN122" s="448">
        <f t="shared" si="50"/>
        <v>0</v>
      </c>
      <c r="AO122" s="448">
        <f t="shared" si="51"/>
        <v>0</v>
      </c>
      <c r="AP122" s="448">
        <f t="shared" si="52"/>
        <v>0</v>
      </c>
      <c r="AQ122" s="453">
        <f t="shared" si="53"/>
        <v>0</v>
      </c>
      <c r="AY122" s="470">
        <f t="shared" si="42"/>
        <v>0</v>
      </c>
      <c r="AZ122" s="471">
        <f t="shared" si="43"/>
        <v>0</v>
      </c>
    </row>
    <row r="123" spans="1:52" ht="15" customHeight="1" thickBot="1" x14ac:dyDescent="0.3">
      <c r="A123" s="309"/>
      <c r="B123" s="101"/>
      <c r="C123" s="310"/>
      <c r="D123" s="80"/>
      <c r="E123" s="311"/>
      <c r="F123" s="312" t="str">
        <f t="shared" si="39"/>
        <v/>
      </c>
      <c r="G123" s="75"/>
      <c r="H123" s="243"/>
      <c r="I123" s="250"/>
      <c r="J123" s="296"/>
      <c r="K123" s="317" t="str">
        <f t="shared" si="44"/>
        <v/>
      </c>
      <c r="L123" s="276"/>
      <c r="M123" s="277"/>
      <c r="N123" s="277"/>
      <c r="O123" s="278"/>
      <c r="P123" s="250"/>
      <c r="Q123" s="67"/>
      <c r="R123" s="250"/>
      <c r="S123" s="67"/>
      <c r="T123" s="250"/>
      <c r="U123" s="237"/>
      <c r="W123" s="462">
        <f t="shared" si="45"/>
        <v>0</v>
      </c>
      <c r="X123" s="465">
        <f>IF(ISBLANK(B123),0,VLOOKUP(B123,'Wage Grid'!$B$14:$D$80,2+W123,FALSE))</f>
        <v>0</v>
      </c>
      <c r="Y123" s="212">
        <f t="shared" si="46"/>
        <v>0</v>
      </c>
      <c r="Z123" s="451">
        <f>IF(Y123=0,0,VLOOKUP(Y123,'Wage Grid'!$F$14:$G$51,2,FALSE))</f>
        <v>0</v>
      </c>
      <c r="AA123" s="216">
        <f>IF(ISBLANK(D123),0,VLOOKUP(D123,'Wage Grid'!$B$14:$D$80,2,FALSE))</f>
        <v>0</v>
      </c>
      <c r="AB123" s="212">
        <f t="shared" si="47"/>
        <v>0</v>
      </c>
      <c r="AC123" s="460">
        <f>IF(AB123=0,0,VLOOKUP(AB123,'Wage Grid'!$F$14:$G$51,2,FALSE))</f>
        <v>0</v>
      </c>
      <c r="AD123" s="462">
        <f t="shared" si="40"/>
        <v>0</v>
      </c>
      <c r="AE123" s="51"/>
      <c r="AF123" s="449">
        <f>IF(AD123=0,0,VLOOKUP(AD123,'Wage Grid'!$F$14:$J$51,2,FALSE))</f>
        <v>0</v>
      </c>
      <c r="AG123" s="450">
        <f>IF(AD123=0,0,VLOOKUP(AD123,'Wage Grid'!$F$14:$J$51,3,FALSE))</f>
        <v>0</v>
      </c>
      <c r="AH123" s="450">
        <f>IF(AD123=0,0,VLOOKUP(AD123,'Wage Grid'!$F$14:$J$51,4,FALSE))</f>
        <v>0</v>
      </c>
      <c r="AI123" s="451">
        <f>IF(AD123=0,0,VLOOKUP(AD123,'Wage Grid'!$F$14:$J$51,5,FALSE))</f>
        <v>0</v>
      </c>
      <c r="AJ123" s="51"/>
      <c r="AK123" s="452">
        <f t="shared" si="48"/>
        <v>0</v>
      </c>
      <c r="AL123" s="453">
        <f t="shared" si="41"/>
        <v>0</v>
      </c>
      <c r="AM123" s="458">
        <f t="shared" si="49"/>
        <v>0</v>
      </c>
      <c r="AN123" s="448">
        <f t="shared" si="50"/>
        <v>0</v>
      </c>
      <c r="AO123" s="448">
        <f t="shared" si="51"/>
        <v>0</v>
      </c>
      <c r="AP123" s="448">
        <f t="shared" si="52"/>
        <v>0</v>
      </c>
      <c r="AQ123" s="453">
        <f t="shared" si="53"/>
        <v>0</v>
      </c>
      <c r="AY123" s="470">
        <f t="shared" si="42"/>
        <v>0</v>
      </c>
      <c r="AZ123" s="471">
        <f t="shared" si="43"/>
        <v>0</v>
      </c>
    </row>
    <row r="124" spans="1:52" ht="15" customHeight="1" thickBot="1" x14ac:dyDescent="0.3">
      <c r="A124" s="309"/>
      <c r="B124" s="101"/>
      <c r="C124" s="310"/>
      <c r="D124" s="80"/>
      <c r="E124" s="311"/>
      <c r="F124" s="312" t="str">
        <f t="shared" si="39"/>
        <v/>
      </c>
      <c r="G124" s="75"/>
      <c r="H124" s="243"/>
      <c r="I124" s="250"/>
      <c r="J124" s="296"/>
      <c r="K124" s="317" t="str">
        <f t="shared" si="44"/>
        <v/>
      </c>
      <c r="L124" s="276"/>
      <c r="M124" s="277"/>
      <c r="N124" s="277"/>
      <c r="O124" s="278"/>
      <c r="P124" s="250"/>
      <c r="Q124" s="67"/>
      <c r="R124" s="250"/>
      <c r="S124" s="67"/>
      <c r="T124" s="250"/>
      <c r="U124" s="237"/>
      <c r="W124" s="462">
        <f t="shared" si="45"/>
        <v>0</v>
      </c>
      <c r="X124" s="465">
        <f>IF(ISBLANK(B124),0,VLOOKUP(B124,'Wage Grid'!$B$14:$D$80,2+W124,FALSE))</f>
        <v>0</v>
      </c>
      <c r="Y124" s="212">
        <f t="shared" si="46"/>
        <v>0</v>
      </c>
      <c r="Z124" s="451">
        <f>IF(Y124=0,0,VLOOKUP(Y124,'Wage Grid'!$F$14:$G$51,2,FALSE))</f>
        <v>0</v>
      </c>
      <c r="AA124" s="216">
        <f>IF(ISBLANK(D124),0,VLOOKUP(D124,'Wage Grid'!$B$14:$D$80,2,FALSE))</f>
        <v>0</v>
      </c>
      <c r="AB124" s="212">
        <f t="shared" si="47"/>
        <v>0</v>
      </c>
      <c r="AC124" s="460">
        <f>IF(AB124=0,0,VLOOKUP(AB124,'Wage Grid'!$F$14:$G$51,2,FALSE))</f>
        <v>0</v>
      </c>
      <c r="AD124" s="462">
        <f t="shared" si="40"/>
        <v>0</v>
      </c>
      <c r="AE124" s="51"/>
      <c r="AF124" s="449">
        <f>IF(AD124=0,0,VLOOKUP(AD124,'Wage Grid'!$F$14:$J$51,2,FALSE))</f>
        <v>0</v>
      </c>
      <c r="AG124" s="450">
        <f>IF(AD124=0,0,VLOOKUP(AD124,'Wage Grid'!$F$14:$J$51,3,FALSE))</f>
        <v>0</v>
      </c>
      <c r="AH124" s="450">
        <f>IF(AD124=0,0,VLOOKUP(AD124,'Wage Grid'!$F$14:$J$51,4,FALSE))</f>
        <v>0</v>
      </c>
      <c r="AI124" s="451">
        <f>IF(AD124=0,0,VLOOKUP(AD124,'Wage Grid'!$F$14:$J$51,5,FALSE))</f>
        <v>0</v>
      </c>
      <c r="AJ124" s="51"/>
      <c r="AK124" s="452">
        <f t="shared" si="48"/>
        <v>0</v>
      </c>
      <c r="AL124" s="453">
        <f t="shared" si="41"/>
        <v>0</v>
      </c>
      <c r="AM124" s="458">
        <f t="shared" si="49"/>
        <v>0</v>
      </c>
      <c r="AN124" s="448">
        <f t="shared" si="50"/>
        <v>0</v>
      </c>
      <c r="AO124" s="448">
        <f t="shared" si="51"/>
        <v>0</v>
      </c>
      <c r="AP124" s="448">
        <f t="shared" si="52"/>
        <v>0</v>
      </c>
      <c r="AQ124" s="453">
        <f t="shared" si="53"/>
        <v>0</v>
      </c>
      <c r="AY124" s="470">
        <f t="shared" si="42"/>
        <v>0</v>
      </c>
      <c r="AZ124" s="471">
        <f t="shared" si="43"/>
        <v>0</v>
      </c>
    </row>
    <row r="125" spans="1:52" ht="15" customHeight="1" thickBot="1" x14ac:dyDescent="0.3">
      <c r="A125" s="309"/>
      <c r="B125" s="101"/>
      <c r="C125" s="310"/>
      <c r="D125" s="80"/>
      <c r="E125" s="311"/>
      <c r="F125" s="312" t="str">
        <f t="shared" si="39"/>
        <v/>
      </c>
      <c r="G125" s="75"/>
      <c r="H125" s="243"/>
      <c r="I125" s="250"/>
      <c r="J125" s="296"/>
      <c r="K125" s="317" t="str">
        <f t="shared" si="44"/>
        <v/>
      </c>
      <c r="L125" s="276"/>
      <c r="M125" s="277"/>
      <c r="N125" s="277"/>
      <c r="O125" s="278"/>
      <c r="P125" s="250"/>
      <c r="Q125" s="67"/>
      <c r="R125" s="250"/>
      <c r="S125" s="67"/>
      <c r="T125" s="250"/>
      <c r="U125" s="237"/>
      <c r="W125" s="462">
        <f t="shared" si="45"/>
        <v>0</v>
      </c>
      <c r="X125" s="465">
        <f>IF(ISBLANK(B125),0,VLOOKUP(B125,'Wage Grid'!$B$14:$D$80,2+W125,FALSE))</f>
        <v>0</v>
      </c>
      <c r="Y125" s="212">
        <f t="shared" si="46"/>
        <v>0</v>
      </c>
      <c r="Z125" s="451">
        <f>IF(Y125=0,0,VLOOKUP(Y125,'Wage Grid'!$F$14:$G$51,2,FALSE))</f>
        <v>0</v>
      </c>
      <c r="AA125" s="216">
        <f>IF(ISBLANK(D125),0,VLOOKUP(D125,'Wage Grid'!$B$14:$D$80,2,FALSE))</f>
        <v>0</v>
      </c>
      <c r="AB125" s="212">
        <f t="shared" si="47"/>
        <v>0</v>
      </c>
      <c r="AC125" s="460">
        <f>IF(AB125=0,0,VLOOKUP(AB125,'Wage Grid'!$F$14:$G$51,2,FALSE))</f>
        <v>0</v>
      </c>
      <c r="AD125" s="462">
        <f t="shared" si="40"/>
        <v>0</v>
      </c>
      <c r="AE125" s="51"/>
      <c r="AF125" s="449">
        <f>IF(AD125=0,0,VLOOKUP(AD125,'Wage Grid'!$F$14:$J$51,2,FALSE))</f>
        <v>0</v>
      </c>
      <c r="AG125" s="450">
        <f>IF(AD125=0,0,VLOOKUP(AD125,'Wage Grid'!$F$14:$J$51,3,FALSE))</f>
        <v>0</v>
      </c>
      <c r="AH125" s="450">
        <f>IF(AD125=0,0,VLOOKUP(AD125,'Wage Grid'!$F$14:$J$51,4,FALSE))</f>
        <v>0</v>
      </c>
      <c r="AI125" s="451">
        <f>IF(AD125=0,0,VLOOKUP(AD125,'Wage Grid'!$F$14:$J$51,5,FALSE))</f>
        <v>0</v>
      </c>
      <c r="AJ125" s="51"/>
      <c r="AK125" s="452">
        <f t="shared" si="48"/>
        <v>0</v>
      </c>
      <c r="AL125" s="453">
        <f t="shared" si="41"/>
        <v>0</v>
      </c>
      <c r="AM125" s="458">
        <f t="shared" si="49"/>
        <v>0</v>
      </c>
      <c r="AN125" s="448">
        <f t="shared" si="50"/>
        <v>0</v>
      </c>
      <c r="AO125" s="448">
        <f t="shared" si="51"/>
        <v>0</v>
      </c>
      <c r="AP125" s="448">
        <f t="shared" si="52"/>
        <v>0</v>
      </c>
      <c r="AQ125" s="453">
        <f t="shared" si="53"/>
        <v>0</v>
      </c>
      <c r="AY125" s="470">
        <f t="shared" si="42"/>
        <v>0</v>
      </c>
      <c r="AZ125" s="471">
        <f t="shared" si="43"/>
        <v>0</v>
      </c>
    </row>
    <row r="126" spans="1:52" ht="15" customHeight="1" thickBot="1" x14ac:dyDescent="0.3">
      <c r="A126" s="309"/>
      <c r="B126" s="101"/>
      <c r="C126" s="310"/>
      <c r="D126" s="80"/>
      <c r="E126" s="311"/>
      <c r="F126" s="312" t="str">
        <f t="shared" si="39"/>
        <v/>
      </c>
      <c r="G126" s="75"/>
      <c r="H126" s="243"/>
      <c r="I126" s="250"/>
      <c r="J126" s="296"/>
      <c r="K126" s="317" t="str">
        <f t="shared" si="44"/>
        <v/>
      </c>
      <c r="L126" s="276"/>
      <c r="M126" s="277"/>
      <c r="N126" s="277"/>
      <c r="O126" s="278"/>
      <c r="P126" s="250"/>
      <c r="Q126" s="67"/>
      <c r="R126" s="250"/>
      <c r="S126" s="67"/>
      <c r="T126" s="250"/>
      <c r="U126" s="237"/>
      <c r="W126" s="462">
        <f t="shared" si="45"/>
        <v>0</v>
      </c>
      <c r="X126" s="465">
        <f>IF(ISBLANK(B126),0,VLOOKUP(B126,'Wage Grid'!$B$14:$D$80,2+W126,FALSE))</f>
        <v>0</v>
      </c>
      <c r="Y126" s="212">
        <f t="shared" si="46"/>
        <v>0</v>
      </c>
      <c r="Z126" s="451">
        <f>IF(Y126=0,0,VLOOKUP(Y126,'Wage Grid'!$F$14:$G$51,2,FALSE))</f>
        <v>0</v>
      </c>
      <c r="AA126" s="216">
        <f>IF(ISBLANK(D126),0,VLOOKUP(D126,'Wage Grid'!$B$14:$D$80,2,FALSE))</f>
        <v>0</v>
      </c>
      <c r="AB126" s="212">
        <f t="shared" si="47"/>
        <v>0</v>
      </c>
      <c r="AC126" s="460">
        <f>IF(AB126=0,0,VLOOKUP(AB126,'Wage Grid'!$F$14:$G$51,2,FALSE))</f>
        <v>0</v>
      </c>
      <c r="AD126" s="462">
        <f t="shared" si="40"/>
        <v>0</v>
      </c>
      <c r="AE126" s="51"/>
      <c r="AF126" s="449">
        <f>IF(AD126=0,0,VLOOKUP(AD126,'Wage Grid'!$F$14:$J$51,2,FALSE))</f>
        <v>0</v>
      </c>
      <c r="AG126" s="450">
        <f>IF(AD126=0,0,VLOOKUP(AD126,'Wage Grid'!$F$14:$J$51,3,FALSE))</f>
        <v>0</v>
      </c>
      <c r="AH126" s="450">
        <f>IF(AD126=0,0,VLOOKUP(AD126,'Wage Grid'!$F$14:$J$51,4,FALSE))</f>
        <v>0</v>
      </c>
      <c r="AI126" s="451">
        <f>IF(AD126=0,0,VLOOKUP(AD126,'Wage Grid'!$F$14:$J$51,5,FALSE))</f>
        <v>0</v>
      </c>
      <c r="AJ126" s="51"/>
      <c r="AK126" s="452">
        <f t="shared" si="48"/>
        <v>0</v>
      </c>
      <c r="AL126" s="453">
        <f t="shared" si="41"/>
        <v>0</v>
      </c>
      <c r="AM126" s="458">
        <f t="shared" si="49"/>
        <v>0</v>
      </c>
      <c r="AN126" s="448">
        <f t="shared" si="50"/>
        <v>0</v>
      </c>
      <c r="AO126" s="448">
        <f t="shared" si="51"/>
        <v>0</v>
      </c>
      <c r="AP126" s="448">
        <f t="shared" si="52"/>
        <v>0</v>
      </c>
      <c r="AQ126" s="453">
        <f t="shared" si="53"/>
        <v>0</v>
      </c>
      <c r="AY126" s="470">
        <f t="shared" si="42"/>
        <v>0</v>
      </c>
      <c r="AZ126" s="471">
        <f t="shared" si="43"/>
        <v>0</v>
      </c>
    </row>
    <row r="127" spans="1:52" ht="15" customHeight="1" thickBot="1" x14ac:dyDescent="0.3">
      <c r="A127" s="309"/>
      <c r="B127" s="101"/>
      <c r="C127" s="310"/>
      <c r="D127" s="80"/>
      <c r="E127" s="311"/>
      <c r="F127" s="312" t="str">
        <f t="shared" si="39"/>
        <v/>
      </c>
      <c r="G127" s="75"/>
      <c r="H127" s="243"/>
      <c r="I127" s="250"/>
      <c r="J127" s="296"/>
      <c r="K127" s="317" t="str">
        <f t="shared" si="44"/>
        <v/>
      </c>
      <c r="L127" s="276"/>
      <c r="M127" s="277"/>
      <c r="N127" s="277"/>
      <c r="O127" s="278"/>
      <c r="P127" s="250"/>
      <c r="Q127" s="67"/>
      <c r="R127" s="250"/>
      <c r="S127" s="67"/>
      <c r="T127" s="250"/>
      <c r="U127" s="237"/>
      <c r="W127" s="462">
        <f t="shared" si="45"/>
        <v>0</v>
      </c>
      <c r="X127" s="465">
        <f>IF(ISBLANK(B127),0,VLOOKUP(B127,'Wage Grid'!$B$14:$D$80,2+W127,FALSE))</f>
        <v>0</v>
      </c>
      <c r="Y127" s="212">
        <f t="shared" si="46"/>
        <v>0</v>
      </c>
      <c r="Z127" s="451">
        <f>IF(Y127=0,0,VLOOKUP(Y127,'Wage Grid'!$F$14:$G$51,2,FALSE))</f>
        <v>0</v>
      </c>
      <c r="AA127" s="216">
        <f>IF(ISBLANK(D127),0,VLOOKUP(D127,'Wage Grid'!$B$14:$D$80,2,FALSE))</f>
        <v>0</v>
      </c>
      <c r="AB127" s="212">
        <f t="shared" si="47"/>
        <v>0</v>
      </c>
      <c r="AC127" s="460">
        <f>IF(AB127=0,0,VLOOKUP(AB127,'Wage Grid'!$F$14:$G$51,2,FALSE))</f>
        <v>0</v>
      </c>
      <c r="AD127" s="462">
        <f t="shared" si="40"/>
        <v>0</v>
      </c>
      <c r="AE127" s="51"/>
      <c r="AF127" s="449">
        <f>IF(AD127=0,0,VLOOKUP(AD127,'Wage Grid'!$F$14:$J$51,2,FALSE))</f>
        <v>0</v>
      </c>
      <c r="AG127" s="450">
        <f>IF(AD127=0,0,VLOOKUP(AD127,'Wage Grid'!$F$14:$J$51,3,FALSE))</f>
        <v>0</v>
      </c>
      <c r="AH127" s="450">
        <f>IF(AD127=0,0,VLOOKUP(AD127,'Wage Grid'!$F$14:$J$51,4,FALSE))</f>
        <v>0</v>
      </c>
      <c r="AI127" s="451">
        <f>IF(AD127=0,0,VLOOKUP(AD127,'Wage Grid'!$F$14:$J$51,5,FALSE))</f>
        <v>0</v>
      </c>
      <c r="AJ127" s="51"/>
      <c r="AK127" s="452">
        <f t="shared" si="48"/>
        <v>0</v>
      </c>
      <c r="AL127" s="453">
        <f t="shared" si="41"/>
        <v>0</v>
      </c>
      <c r="AM127" s="458">
        <f t="shared" si="49"/>
        <v>0</v>
      </c>
      <c r="AN127" s="448">
        <f t="shared" si="50"/>
        <v>0</v>
      </c>
      <c r="AO127" s="448">
        <f t="shared" si="51"/>
        <v>0</v>
      </c>
      <c r="AP127" s="448">
        <f t="shared" si="52"/>
        <v>0</v>
      </c>
      <c r="AQ127" s="453">
        <f t="shared" si="53"/>
        <v>0</v>
      </c>
      <c r="AY127" s="470">
        <f t="shared" si="42"/>
        <v>0</v>
      </c>
      <c r="AZ127" s="471">
        <f t="shared" si="43"/>
        <v>0</v>
      </c>
    </row>
    <row r="128" spans="1:52" ht="15" customHeight="1" thickBot="1" x14ac:dyDescent="0.3">
      <c r="A128" s="309"/>
      <c r="B128" s="101"/>
      <c r="C128" s="310"/>
      <c r="D128" s="80"/>
      <c r="E128" s="311"/>
      <c r="F128" s="312" t="str">
        <f t="shared" si="39"/>
        <v/>
      </c>
      <c r="G128" s="75"/>
      <c r="H128" s="243"/>
      <c r="I128" s="250"/>
      <c r="J128" s="296"/>
      <c r="K128" s="317" t="str">
        <f t="shared" si="44"/>
        <v/>
      </c>
      <c r="L128" s="276"/>
      <c r="M128" s="277"/>
      <c r="N128" s="277"/>
      <c r="O128" s="278"/>
      <c r="P128" s="250"/>
      <c r="Q128" s="67"/>
      <c r="R128" s="250"/>
      <c r="S128" s="67"/>
      <c r="T128" s="250"/>
      <c r="U128" s="237"/>
      <c r="W128" s="462">
        <f t="shared" si="45"/>
        <v>0</v>
      </c>
      <c r="X128" s="465">
        <f>IF(ISBLANK(B128),0,VLOOKUP(B128,'Wage Grid'!$B$14:$D$80,2+W128,FALSE))</f>
        <v>0</v>
      </c>
      <c r="Y128" s="212">
        <f t="shared" si="46"/>
        <v>0</v>
      </c>
      <c r="Z128" s="451">
        <f>IF(Y128=0,0,VLOOKUP(Y128,'Wage Grid'!$F$14:$G$51,2,FALSE))</f>
        <v>0</v>
      </c>
      <c r="AA128" s="216">
        <f>IF(ISBLANK(D128),0,VLOOKUP(D128,'Wage Grid'!$B$14:$D$80,2,FALSE))</f>
        <v>0</v>
      </c>
      <c r="AB128" s="212">
        <f t="shared" si="47"/>
        <v>0</v>
      </c>
      <c r="AC128" s="460">
        <f>IF(AB128=0,0,VLOOKUP(AB128,'Wage Grid'!$F$14:$G$51,2,FALSE))</f>
        <v>0</v>
      </c>
      <c r="AD128" s="462">
        <f t="shared" si="40"/>
        <v>0</v>
      </c>
      <c r="AE128" s="51"/>
      <c r="AF128" s="449">
        <f>IF(AD128=0,0,VLOOKUP(AD128,'Wage Grid'!$F$14:$J$51,2,FALSE))</f>
        <v>0</v>
      </c>
      <c r="AG128" s="450">
        <f>IF(AD128=0,0,VLOOKUP(AD128,'Wage Grid'!$F$14:$J$51,3,FALSE))</f>
        <v>0</v>
      </c>
      <c r="AH128" s="450">
        <f>IF(AD128=0,0,VLOOKUP(AD128,'Wage Grid'!$F$14:$J$51,4,FALSE))</f>
        <v>0</v>
      </c>
      <c r="AI128" s="451">
        <f>IF(AD128=0,0,VLOOKUP(AD128,'Wage Grid'!$F$14:$J$51,5,FALSE))</f>
        <v>0</v>
      </c>
      <c r="AJ128" s="51"/>
      <c r="AK128" s="452">
        <f t="shared" si="48"/>
        <v>0</v>
      </c>
      <c r="AL128" s="453">
        <f t="shared" si="41"/>
        <v>0</v>
      </c>
      <c r="AM128" s="458">
        <f t="shared" si="49"/>
        <v>0</v>
      </c>
      <c r="AN128" s="448">
        <f t="shared" si="50"/>
        <v>0</v>
      </c>
      <c r="AO128" s="448">
        <f t="shared" si="51"/>
        <v>0</v>
      </c>
      <c r="AP128" s="448">
        <f t="shared" si="52"/>
        <v>0</v>
      </c>
      <c r="AQ128" s="453">
        <f t="shared" si="53"/>
        <v>0</v>
      </c>
      <c r="AY128" s="470">
        <f t="shared" si="42"/>
        <v>0</v>
      </c>
      <c r="AZ128" s="471">
        <f t="shared" si="43"/>
        <v>0</v>
      </c>
    </row>
    <row r="129" spans="1:52" ht="15" customHeight="1" thickBot="1" x14ac:dyDescent="0.3">
      <c r="A129" s="309"/>
      <c r="B129" s="101"/>
      <c r="C129" s="310"/>
      <c r="D129" s="80"/>
      <c r="E129" s="311"/>
      <c r="F129" s="312" t="str">
        <f t="shared" si="39"/>
        <v/>
      </c>
      <c r="G129" s="75"/>
      <c r="H129" s="243"/>
      <c r="I129" s="250"/>
      <c r="J129" s="296"/>
      <c r="K129" s="317" t="str">
        <f t="shared" si="44"/>
        <v/>
      </c>
      <c r="L129" s="276"/>
      <c r="M129" s="277"/>
      <c r="N129" s="277"/>
      <c r="O129" s="278"/>
      <c r="P129" s="250"/>
      <c r="Q129" s="67"/>
      <c r="R129" s="250"/>
      <c r="S129" s="67"/>
      <c r="T129" s="250"/>
      <c r="U129" s="237"/>
      <c r="W129" s="462">
        <f t="shared" si="45"/>
        <v>0</v>
      </c>
      <c r="X129" s="465">
        <f>IF(ISBLANK(B129),0,VLOOKUP(B129,'Wage Grid'!$B$14:$D$80,2+W129,FALSE))</f>
        <v>0</v>
      </c>
      <c r="Y129" s="212">
        <f t="shared" si="46"/>
        <v>0</v>
      </c>
      <c r="Z129" s="451">
        <f>IF(Y129=0,0,VLOOKUP(Y129,'Wage Grid'!$F$14:$G$51,2,FALSE))</f>
        <v>0</v>
      </c>
      <c r="AA129" s="216">
        <f>IF(ISBLANK(D129),0,VLOOKUP(D129,'Wage Grid'!$B$14:$D$80,2,FALSE))</f>
        <v>0</v>
      </c>
      <c r="AB129" s="212">
        <f t="shared" si="47"/>
        <v>0</v>
      </c>
      <c r="AC129" s="460">
        <f>IF(AB129=0,0,VLOOKUP(AB129,'Wage Grid'!$F$14:$G$51,2,FALSE))</f>
        <v>0</v>
      </c>
      <c r="AD129" s="462">
        <f t="shared" si="40"/>
        <v>0</v>
      </c>
      <c r="AE129" s="51"/>
      <c r="AF129" s="449">
        <f>IF(AD129=0,0,VLOOKUP(AD129,'Wage Grid'!$F$14:$J$51,2,FALSE))</f>
        <v>0</v>
      </c>
      <c r="AG129" s="450">
        <f>IF(AD129=0,0,VLOOKUP(AD129,'Wage Grid'!$F$14:$J$51,3,FALSE))</f>
        <v>0</v>
      </c>
      <c r="AH129" s="450">
        <f>IF(AD129=0,0,VLOOKUP(AD129,'Wage Grid'!$F$14:$J$51,4,FALSE))</f>
        <v>0</v>
      </c>
      <c r="AI129" s="451">
        <f>IF(AD129=0,0,VLOOKUP(AD129,'Wage Grid'!$F$14:$J$51,5,FALSE))</f>
        <v>0</v>
      </c>
      <c r="AJ129" s="51"/>
      <c r="AK129" s="452">
        <f t="shared" si="48"/>
        <v>0</v>
      </c>
      <c r="AL129" s="453">
        <f t="shared" si="41"/>
        <v>0</v>
      </c>
      <c r="AM129" s="458">
        <f t="shared" si="49"/>
        <v>0</v>
      </c>
      <c r="AN129" s="448">
        <f t="shared" si="50"/>
        <v>0</v>
      </c>
      <c r="AO129" s="448">
        <f t="shared" si="51"/>
        <v>0</v>
      </c>
      <c r="AP129" s="448">
        <f t="shared" si="52"/>
        <v>0</v>
      </c>
      <c r="AQ129" s="453">
        <f t="shared" si="53"/>
        <v>0</v>
      </c>
      <c r="AY129" s="470">
        <f t="shared" si="42"/>
        <v>0</v>
      </c>
      <c r="AZ129" s="471">
        <f t="shared" si="43"/>
        <v>0</v>
      </c>
    </row>
    <row r="130" spans="1:52" ht="15" customHeight="1" thickBot="1" x14ac:dyDescent="0.3">
      <c r="A130" s="309"/>
      <c r="B130" s="101"/>
      <c r="C130" s="310"/>
      <c r="D130" s="80"/>
      <c r="E130" s="311"/>
      <c r="F130" s="312" t="str">
        <f t="shared" si="39"/>
        <v/>
      </c>
      <c r="G130" s="75"/>
      <c r="H130" s="243"/>
      <c r="I130" s="250"/>
      <c r="J130" s="296"/>
      <c r="K130" s="317" t="str">
        <f t="shared" si="44"/>
        <v/>
      </c>
      <c r="L130" s="276"/>
      <c r="M130" s="277"/>
      <c r="N130" s="277"/>
      <c r="O130" s="278"/>
      <c r="P130" s="250"/>
      <c r="Q130" s="67"/>
      <c r="R130" s="250"/>
      <c r="S130" s="67"/>
      <c r="T130" s="250"/>
      <c r="U130" s="237"/>
      <c r="W130" s="462">
        <f t="shared" si="45"/>
        <v>0</v>
      </c>
      <c r="X130" s="465">
        <f>IF(ISBLANK(B130),0,VLOOKUP(B130,'Wage Grid'!$B$14:$D$80,2+W130,FALSE))</f>
        <v>0</v>
      </c>
      <c r="Y130" s="212">
        <f t="shared" si="46"/>
        <v>0</v>
      </c>
      <c r="Z130" s="451">
        <f>IF(Y130=0,0,VLOOKUP(Y130,'Wage Grid'!$F$14:$G$51,2,FALSE))</f>
        <v>0</v>
      </c>
      <c r="AA130" s="216">
        <f>IF(ISBLANK(D130),0,VLOOKUP(D130,'Wage Grid'!$B$14:$D$80,2,FALSE))</f>
        <v>0</v>
      </c>
      <c r="AB130" s="212">
        <f t="shared" si="47"/>
        <v>0</v>
      </c>
      <c r="AC130" s="460">
        <f>IF(AB130=0,0,VLOOKUP(AB130,'Wage Grid'!$F$14:$G$51,2,FALSE))</f>
        <v>0</v>
      </c>
      <c r="AD130" s="462">
        <f t="shared" si="40"/>
        <v>0</v>
      </c>
      <c r="AE130" s="51"/>
      <c r="AF130" s="449">
        <f>IF(AD130=0,0,VLOOKUP(AD130,'Wage Grid'!$F$14:$J$51,2,FALSE))</f>
        <v>0</v>
      </c>
      <c r="AG130" s="450">
        <f>IF(AD130=0,0,VLOOKUP(AD130,'Wage Grid'!$F$14:$J$51,3,FALSE))</f>
        <v>0</v>
      </c>
      <c r="AH130" s="450">
        <f>IF(AD130=0,0,VLOOKUP(AD130,'Wage Grid'!$F$14:$J$51,4,FALSE))</f>
        <v>0</v>
      </c>
      <c r="AI130" s="451">
        <f>IF(AD130=0,0,VLOOKUP(AD130,'Wage Grid'!$F$14:$J$51,5,FALSE))</f>
        <v>0</v>
      </c>
      <c r="AJ130" s="51"/>
      <c r="AK130" s="452">
        <f t="shared" si="48"/>
        <v>0</v>
      </c>
      <c r="AL130" s="453">
        <f t="shared" si="41"/>
        <v>0</v>
      </c>
      <c r="AM130" s="458">
        <f t="shared" si="49"/>
        <v>0</v>
      </c>
      <c r="AN130" s="448">
        <f t="shared" si="50"/>
        <v>0</v>
      </c>
      <c r="AO130" s="448">
        <f t="shared" si="51"/>
        <v>0</v>
      </c>
      <c r="AP130" s="448">
        <f t="shared" si="52"/>
        <v>0</v>
      </c>
      <c r="AQ130" s="453">
        <f t="shared" si="53"/>
        <v>0</v>
      </c>
      <c r="AY130" s="470">
        <f t="shared" si="42"/>
        <v>0</v>
      </c>
      <c r="AZ130" s="471">
        <f t="shared" si="43"/>
        <v>0</v>
      </c>
    </row>
    <row r="131" spans="1:52" ht="15" customHeight="1" thickBot="1" x14ac:dyDescent="0.3">
      <c r="A131" s="309"/>
      <c r="B131" s="101"/>
      <c r="C131" s="310"/>
      <c r="D131" s="80"/>
      <c r="E131" s="311"/>
      <c r="F131" s="312" t="str">
        <f t="shared" si="39"/>
        <v/>
      </c>
      <c r="G131" s="75"/>
      <c r="H131" s="243"/>
      <c r="I131" s="250"/>
      <c r="J131" s="296"/>
      <c r="K131" s="317" t="str">
        <f t="shared" si="44"/>
        <v/>
      </c>
      <c r="L131" s="276"/>
      <c r="M131" s="277"/>
      <c r="N131" s="277"/>
      <c r="O131" s="278"/>
      <c r="P131" s="250"/>
      <c r="Q131" s="67"/>
      <c r="R131" s="250"/>
      <c r="S131" s="67"/>
      <c r="T131" s="250"/>
      <c r="U131" s="237"/>
      <c r="W131" s="462">
        <f t="shared" si="45"/>
        <v>0</v>
      </c>
      <c r="X131" s="465">
        <f>IF(ISBLANK(B131),0,VLOOKUP(B131,'Wage Grid'!$B$14:$D$80,2+W131,FALSE))</f>
        <v>0</v>
      </c>
      <c r="Y131" s="212">
        <f t="shared" si="46"/>
        <v>0</v>
      </c>
      <c r="Z131" s="451">
        <f>IF(Y131=0,0,VLOOKUP(Y131,'Wage Grid'!$F$14:$G$51,2,FALSE))</f>
        <v>0</v>
      </c>
      <c r="AA131" s="216">
        <f>IF(ISBLANK(D131),0,VLOOKUP(D131,'Wage Grid'!$B$14:$D$80,2,FALSE))</f>
        <v>0</v>
      </c>
      <c r="AB131" s="212">
        <f t="shared" si="47"/>
        <v>0</v>
      </c>
      <c r="AC131" s="460">
        <f>IF(AB131=0,0,VLOOKUP(AB131,'Wage Grid'!$F$14:$G$51,2,FALSE))</f>
        <v>0</v>
      </c>
      <c r="AD131" s="462">
        <f t="shared" si="40"/>
        <v>0</v>
      </c>
      <c r="AE131" s="51"/>
      <c r="AF131" s="449">
        <f>IF(AD131=0,0,VLOOKUP(AD131,'Wage Grid'!$F$14:$J$51,2,FALSE))</f>
        <v>0</v>
      </c>
      <c r="AG131" s="450">
        <f>IF(AD131=0,0,VLOOKUP(AD131,'Wage Grid'!$F$14:$J$51,3,FALSE))</f>
        <v>0</v>
      </c>
      <c r="AH131" s="450">
        <f>IF(AD131=0,0,VLOOKUP(AD131,'Wage Grid'!$F$14:$J$51,4,FALSE))</f>
        <v>0</v>
      </c>
      <c r="AI131" s="451">
        <f>IF(AD131=0,0,VLOOKUP(AD131,'Wage Grid'!$F$14:$J$51,5,FALSE))</f>
        <v>0</v>
      </c>
      <c r="AJ131" s="51"/>
      <c r="AK131" s="452">
        <f t="shared" si="48"/>
        <v>0</v>
      </c>
      <c r="AL131" s="453">
        <f t="shared" si="41"/>
        <v>0</v>
      </c>
      <c r="AM131" s="458">
        <f t="shared" si="49"/>
        <v>0</v>
      </c>
      <c r="AN131" s="448">
        <f t="shared" si="50"/>
        <v>0</v>
      </c>
      <c r="AO131" s="448">
        <f t="shared" si="51"/>
        <v>0</v>
      </c>
      <c r="AP131" s="448">
        <f t="shared" si="52"/>
        <v>0</v>
      </c>
      <c r="AQ131" s="453">
        <f t="shared" si="53"/>
        <v>0</v>
      </c>
      <c r="AY131" s="470">
        <f t="shared" si="42"/>
        <v>0</v>
      </c>
      <c r="AZ131" s="471">
        <f t="shared" si="43"/>
        <v>0</v>
      </c>
    </row>
    <row r="132" spans="1:52" ht="15" customHeight="1" thickBot="1" x14ac:dyDescent="0.3">
      <c r="A132" s="309"/>
      <c r="B132" s="101"/>
      <c r="C132" s="310"/>
      <c r="D132" s="80"/>
      <c r="E132" s="311"/>
      <c r="F132" s="312" t="str">
        <f t="shared" si="39"/>
        <v/>
      </c>
      <c r="G132" s="75"/>
      <c r="H132" s="243"/>
      <c r="I132" s="250"/>
      <c r="J132" s="296"/>
      <c r="K132" s="317" t="str">
        <f t="shared" si="44"/>
        <v/>
      </c>
      <c r="L132" s="276"/>
      <c r="M132" s="277"/>
      <c r="N132" s="277"/>
      <c r="O132" s="278"/>
      <c r="P132" s="250"/>
      <c r="Q132" s="67"/>
      <c r="R132" s="250"/>
      <c r="S132" s="67"/>
      <c r="T132" s="250"/>
      <c r="U132" s="237"/>
      <c r="W132" s="462">
        <f t="shared" si="45"/>
        <v>0</v>
      </c>
      <c r="X132" s="465">
        <f>IF(ISBLANK(B132),0,VLOOKUP(B132,'Wage Grid'!$B$14:$D$80,2+W132,FALSE))</f>
        <v>0</v>
      </c>
      <c r="Y132" s="212">
        <f t="shared" si="46"/>
        <v>0</v>
      </c>
      <c r="Z132" s="451">
        <f>IF(Y132=0,0,VLOOKUP(Y132,'Wage Grid'!$F$14:$G$51,2,FALSE))</f>
        <v>0</v>
      </c>
      <c r="AA132" s="216">
        <f>IF(ISBLANK(D132),0,VLOOKUP(D132,'Wage Grid'!$B$14:$D$80,2,FALSE))</f>
        <v>0</v>
      </c>
      <c r="AB132" s="212">
        <f t="shared" si="47"/>
        <v>0</v>
      </c>
      <c r="AC132" s="460">
        <f>IF(AB132=0,0,VLOOKUP(AB132,'Wage Grid'!$F$14:$G$51,2,FALSE))</f>
        <v>0</v>
      </c>
      <c r="AD132" s="462">
        <f t="shared" si="40"/>
        <v>0</v>
      </c>
      <c r="AE132" s="51"/>
      <c r="AF132" s="449">
        <f>IF(AD132=0,0,VLOOKUP(AD132,'Wage Grid'!$F$14:$J$51,2,FALSE))</f>
        <v>0</v>
      </c>
      <c r="AG132" s="450">
        <f>IF(AD132=0,0,VLOOKUP(AD132,'Wage Grid'!$F$14:$J$51,3,FALSE))</f>
        <v>0</v>
      </c>
      <c r="AH132" s="450">
        <f>IF(AD132=0,0,VLOOKUP(AD132,'Wage Grid'!$F$14:$J$51,4,FALSE))</f>
        <v>0</v>
      </c>
      <c r="AI132" s="451">
        <f>IF(AD132=0,0,VLOOKUP(AD132,'Wage Grid'!$F$14:$J$51,5,FALSE))</f>
        <v>0</v>
      </c>
      <c r="AJ132" s="51"/>
      <c r="AK132" s="452">
        <f t="shared" si="48"/>
        <v>0</v>
      </c>
      <c r="AL132" s="453">
        <f t="shared" si="41"/>
        <v>0</v>
      </c>
      <c r="AM132" s="458">
        <f t="shared" si="49"/>
        <v>0</v>
      </c>
      <c r="AN132" s="448">
        <f t="shared" si="50"/>
        <v>0</v>
      </c>
      <c r="AO132" s="448">
        <f t="shared" si="51"/>
        <v>0</v>
      </c>
      <c r="AP132" s="448">
        <f t="shared" si="52"/>
        <v>0</v>
      </c>
      <c r="AQ132" s="453">
        <f t="shared" si="53"/>
        <v>0</v>
      </c>
      <c r="AY132" s="470">
        <f t="shared" si="42"/>
        <v>0</v>
      </c>
      <c r="AZ132" s="471">
        <f t="shared" si="43"/>
        <v>0</v>
      </c>
    </row>
    <row r="133" spans="1:52" ht="15" customHeight="1" thickBot="1" x14ac:dyDescent="0.3">
      <c r="A133" s="309"/>
      <c r="B133" s="101"/>
      <c r="C133" s="310"/>
      <c r="D133" s="80"/>
      <c r="E133" s="311"/>
      <c r="F133" s="312" t="str">
        <f t="shared" si="39"/>
        <v/>
      </c>
      <c r="G133" s="75"/>
      <c r="H133" s="243"/>
      <c r="I133" s="250"/>
      <c r="J133" s="296"/>
      <c r="K133" s="317" t="str">
        <f t="shared" si="44"/>
        <v/>
      </c>
      <c r="L133" s="276"/>
      <c r="M133" s="277"/>
      <c r="N133" s="277"/>
      <c r="O133" s="278"/>
      <c r="P133" s="250"/>
      <c r="Q133" s="67"/>
      <c r="R133" s="250"/>
      <c r="S133" s="67"/>
      <c r="T133" s="250"/>
      <c r="U133" s="237"/>
      <c r="W133" s="462">
        <f t="shared" si="45"/>
        <v>0</v>
      </c>
      <c r="X133" s="465">
        <f>IF(ISBLANK(B133),0,VLOOKUP(B133,'Wage Grid'!$B$14:$D$80,2+W133,FALSE))</f>
        <v>0</v>
      </c>
      <c r="Y133" s="212">
        <f t="shared" si="46"/>
        <v>0</v>
      </c>
      <c r="Z133" s="451">
        <f>IF(Y133=0,0,VLOOKUP(Y133,'Wage Grid'!$F$14:$G$51,2,FALSE))</f>
        <v>0</v>
      </c>
      <c r="AA133" s="216">
        <f>IF(ISBLANK(D133),0,VLOOKUP(D133,'Wage Grid'!$B$14:$D$80,2,FALSE))</f>
        <v>0</v>
      </c>
      <c r="AB133" s="212">
        <f t="shared" si="47"/>
        <v>0</v>
      </c>
      <c r="AC133" s="460">
        <f>IF(AB133=0,0,VLOOKUP(AB133,'Wage Grid'!$F$14:$G$51,2,FALSE))</f>
        <v>0</v>
      </c>
      <c r="AD133" s="462">
        <f t="shared" si="40"/>
        <v>0</v>
      </c>
      <c r="AE133" s="51"/>
      <c r="AF133" s="449">
        <f>IF(AD133=0,0,VLOOKUP(AD133,'Wage Grid'!$F$14:$J$51,2,FALSE))</f>
        <v>0</v>
      </c>
      <c r="AG133" s="450">
        <f>IF(AD133=0,0,VLOOKUP(AD133,'Wage Grid'!$F$14:$J$51,3,FALSE))</f>
        <v>0</v>
      </c>
      <c r="AH133" s="450">
        <f>IF(AD133=0,0,VLOOKUP(AD133,'Wage Grid'!$F$14:$J$51,4,FALSE))</f>
        <v>0</v>
      </c>
      <c r="AI133" s="451">
        <f>IF(AD133=0,0,VLOOKUP(AD133,'Wage Grid'!$F$14:$J$51,5,FALSE))</f>
        <v>0</v>
      </c>
      <c r="AJ133" s="51"/>
      <c r="AK133" s="452">
        <f t="shared" si="48"/>
        <v>0</v>
      </c>
      <c r="AL133" s="453">
        <f t="shared" si="41"/>
        <v>0</v>
      </c>
      <c r="AM133" s="458">
        <f t="shared" si="49"/>
        <v>0</v>
      </c>
      <c r="AN133" s="448">
        <f t="shared" si="50"/>
        <v>0</v>
      </c>
      <c r="AO133" s="448">
        <f t="shared" si="51"/>
        <v>0</v>
      </c>
      <c r="AP133" s="448">
        <f t="shared" si="52"/>
        <v>0</v>
      </c>
      <c r="AQ133" s="453">
        <f t="shared" si="53"/>
        <v>0</v>
      </c>
      <c r="AY133" s="470">
        <f t="shared" si="42"/>
        <v>0</v>
      </c>
      <c r="AZ133" s="471">
        <f t="shared" si="43"/>
        <v>0</v>
      </c>
    </row>
    <row r="134" spans="1:52" ht="15" customHeight="1" thickBot="1" x14ac:dyDescent="0.3">
      <c r="A134" s="309"/>
      <c r="B134" s="101"/>
      <c r="C134" s="310"/>
      <c r="D134" s="80"/>
      <c r="E134" s="311"/>
      <c r="F134" s="312" t="str">
        <f t="shared" si="39"/>
        <v/>
      </c>
      <c r="G134" s="75"/>
      <c r="H134" s="243"/>
      <c r="I134" s="250"/>
      <c r="J134" s="296"/>
      <c r="K134" s="317" t="str">
        <f t="shared" si="44"/>
        <v/>
      </c>
      <c r="L134" s="276"/>
      <c r="M134" s="277"/>
      <c r="N134" s="277"/>
      <c r="O134" s="278"/>
      <c r="P134" s="250"/>
      <c r="Q134" s="67"/>
      <c r="R134" s="250"/>
      <c r="S134" s="67"/>
      <c r="T134" s="250"/>
      <c r="U134" s="237"/>
      <c r="W134" s="462">
        <f t="shared" si="45"/>
        <v>0</v>
      </c>
      <c r="X134" s="465">
        <f>IF(ISBLANK(B134),0,VLOOKUP(B134,'Wage Grid'!$B$14:$D$80,2+W134,FALSE))</f>
        <v>0</v>
      </c>
      <c r="Y134" s="212">
        <f t="shared" si="46"/>
        <v>0</v>
      </c>
      <c r="Z134" s="451">
        <f>IF(Y134=0,0,VLOOKUP(Y134,'Wage Grid'!$F$14:$G$51,2,FALSE))</f>
        <v>0</v>
      </c>
      <c r="AA134" s="216">
        <f>IF(ISBLANK(D134),0,VLOOKUP(D134,'Wage Grid'!$B$14:$D$80,2,FALSE))</f>
        <v>0</v>
      </c>
      <c r="AB134" s="212">
        <f t="shared" si="47"/>
        <v>0</v>
      </c>
      <c r="AC134" s="460">
        <f>IF(AB134=0,0,VLOOKUP(AB134,'Wage Grid'!$F$14:$G$51,2,FALSE))</f>
        <v>0</v>
      </c>
      <c r="AD134" s="462">
        <f t="shared" si="40"/>
        <v>0</v>
      </c>
      <c r="AE134" s="51"/>
      <c r="AF134" s="449">
        <f>IF(AD134=0,0,VLOOKUP(AD134,'Wage Grid'!$F$14:$J$51,2,FALSE))</f>
        <v>0</v>
      </c>
      <c r="AG134" s="450">
        <f>IF(AD134=0,0,VLOOKUP(AD134,'Wage Grid'!$F$14:$J$51,3,FALSE))</f>
        <v>0</v>
      </c>
      <c r="AH134" s="450">
        <f>IF(AD134=0,0,VLOOKUP(AD134,'Wage Grid'!$F$14:$J$51,4,FALSE))</f>
        <v>0</v>
      </c>
      <c r="AI134" s="451">
        <f>IF(AD134=0,0,VLOOKUP(AD134,'Wage Grid'!$F$14:$J$51,5,FALSE))</f>
        <v>0</v>
      </c>
      <c r="AJ134" s="51"/>
      <c r="AK134" s="452">
        <f t="shared" si="48"/>
        <v>0</v>
      </c>
      <c r="AL134" s="453">
        <f t="shared" si="41"/>
        <v>0</v>
      </c>
      <c r="AM134" s="458">
        <f t="shared" si="49"/>
        <v>0</v>
      </c>
      <c r="AN134" s="448">
        <f t="shared" si="50"/>
        <v>0</v>
      </c>
      <c r="AO134" s="448">
        <f t="shared" si="51"/>
        <v>0</v>
      </c>
      <c r="AP134" s="448">
        <f t="shared" si="52"/>
        <v>0</v>
      </c>
      <c r="AQ134" s="453">
        <f t="shared" si="53"/>
        <v>0</v>
      </c>
      <c r="AY134" s="470">
        <f t="shared" si="42"/>
        <v>0</v>
      </c>
      <c r="AZ134" s="471">
        <f t="shared" si="43"/>
        <v>0</v>
      </c>
    </row>
    <row r="135" spans="1:52" ht="15" customHeight="1" thickBot="1" x14ac:dyDescent="0.3">
      <c r="A135" s="309"/>
      <c r="B135" s="101"/>
      <c r="C135" s="310"/>
      <c r="D135" s="80"/>
      <c r="E135" s="311"/>
      <c r="F135" s="312" t="str">
        <f t="shared" si="39"/>
        <v/>
      </c>
      <c r="G135" s="75"/>
      <c r="H135" s="243"/>
      <c r="I135" s="250"/>
      <c r="J135" s="296"/>
      <c r="K135" s="317" t="str">
        <f t="shared" si="44"/>
        <v/>
      </c>
      <c r="L135" s="276"/>
      <c r="M135" s="277"/>
      <c r="N135" s="277"/>
      <c r="O135" s="278"/>
      <c r="P135" s="250"/>
      <c r="Q135" s="67"/>
      <c r="R135" s="250"/>
      <c r="S135" s="67"/>
      <c r="T135" s="250"/>
      <c r="U135" s="237"/>
      <c r="W135" s="462">
        <f t="shared" si="45"/>
        <v>0</v>
      </c>
      <c r="X135" s="465">
        <f>IF(ISBLANK(B135),0,VLOOKUP(B135,'Wage Grid'!$B$14:$D$80,2+W135,FALSE))</f>
        <v>0</v>
      </c>
      <c r="Y135" s="212">
        <f t="shared" si="46"/>
        <v>0</v>
      </c>
      <c r="Z135" s="451">
        <f>IF(Y135=0,0,VLOOKUP(Y135,'Wage Grid'!$F$14:$G$51,2,FALSE))</f>
        <v>0</v>
      </c>
      <c r="AA135" s="216">
        <f>IF(ISBLANK(D135),0,VLOOKUP(D135,'Wage Grid'!$B$14:$D$80,2,FALSE))</f>
        <v>0</v>
      </c>
      <c r="AB135" s="212">
        <f t="shared" si="47"/>
        <v>0</v>
      </c>
      <c r="AC135" s="460">
        <f>IF(AB135=0,0,VLOOKUP(AB135,'Wage Grid'!$F$14:$G$51,2,FALSE))</f>
        <v>0</v>
      </c>
      <c r="AD135" s="462">
        <f t="shared" si="40"/>
        <v>0</v>
      </c>
      <c r="AE135" s="51"/>
      <c r="AF135" s="449">
        <f>IF(AD135=0,0,VLOOKUP(AD135,'Wage Grid'!$F$14:$J$51,2,FALSE))</f>
        <v>0</v>
      </c>
      <c r="AG135" s="450">
        <f>IF(AD135=0,0,VLOOKUP(AD135,'Wage Grid'!$F$14:$J$51,3,FALSE))</f>
        <v>0</v>
      </c>
      <c r="AH135" s="450">
        <f>IF(AD135=0,0,VLOOKUP(AD135,'Wage Grid'!$F$14:$J$51,4,FALSE))</f>
        <v>0</v>
      </c>
      <c r="AI135" s="451">
        <f>IF(AD135=0,0,VLOOKUP(AD135,'Wage Grid'!$F$14:$J$51,5,FALSE))</f>
        <v>0</v>
      </c>
      <c r="AJ135" s="51"/>
      <c r="AK135" s="452">
        <f t="shared" si="48"/>
        <v>0</v>
      </c>
      <c r="AL135" s="453">
        <f t="shared" si="41"/>
        <v>0</v>
      </c>
      <c r="AM135" s="458">
        <f t="shared" si="49"/>
        <v>0</v>
      </c>
      <c r="AN135" s="448">
        <f t="shared" si="50"/>
        <v>0</v>
      </c>
      <c r="AO135" s="448">
        <f t="shared" si="51"/>
        <v>0</v>
      </c>
      <c r="AP135" s="448">
        <f t="shared" si="52"/>
        <v>0</v>
      </c>
      <c r="AQ135" s="453">
        <f t="shared" si="53"/>
        <v>0</v>
      </c>
      <c r="AY135" s="470">
        <f t="shared" si="42"/>
        <v>0</v>
      </c>
      <c r="AZ135" s="471">
        <f t="shared" si="43"/>
        <v>0</v>
      </c>
    </row>
    <row r="136" spans="1:52" ht="15" customHeight="1" thickBot="1" x14ac:dyDescent="0.3">
      <c r="A136" s="309"/>
      <c r="B136" s="101"/>
      <c r="C136" s="310"/>
      <c r="D136" s="80"/>
      <c r="E136" s="311"/>
      <c r="F136" s="312" t="str">
        <f t="shared" si="39"/>
        <v/>
      </c>
      <c r="G136" s="75"/>
      <c r="H136" s="243"/>
      <c r="I136" s="250"/>
      <c r="J136" s="296"/>
      <c r="K136" s="317" t="str">
        <f t="shared" si="44"/>
        <v/>
      </c>
      <c r="L136" s="276"/>
      <c r="M136" s="277"/>
      <c r="N136" s="277"/>
      <c r="O136" s="278"/>
      <c r="P136" s="250"/>
      <c r="Q136" s="67"/>
      <c r="R136" s="250"/>
      <c r="S136" s="67"/>
      <c r="T136" s="250"/>
      <c r="U136" s="237"/>
      <c r="W136" s="462">
        <f t="shared" si="45"/>
        <v>0</v>
      </c>
      <c r="X136" s="465">
        <f>IF(ISBLANK(B136),0,VLOOKUP(B136,'Wage Grid'!$B$14:$D$80,2+W136,FALSE))</f>
        <v>0</v>
      </c>
      <c r="Y136" s="212">
        <f t="shared" si="46"/>
        <v>0</v>
      </c>
      <c r="Z136" s="451">
        <f>IF(Y136=0,0,VLOOKUP(Y136,'Wage Grid'!$F$14:$G$51,2,FALSE))</f>
        <v>0</v>
      </c>
      <c r="AA136" s="216">
        <f>IF(ISBLANK(D136),0,VLOOKUP(D136,'Wage Grid'!$B$14:$D$80,2,FALSE))</f>
        <v>0</v>
      </c>
      <c r="AB136" s="212">
        <f t="shared" si="47"/>
        <v>0</v>
      </c>
      <c r="AC136" s="460">
        <f>IF(AB136=0,0,VLOOKUP(AB136,'Wage Grid'!$F$14:$G$51,2,FALSE))</f>
        <v>0</v>
      </c>
      <c r="AD136" s="462">
        <f t="shared" si="40"/>
        <v>0</v>
      </c>
      <c r="AE136" s="51"/>
      <c r="AF136" s="449">
        <f>IF(AD136=0,0,VLOOKUP(AD136,'Wage Grid'!$F$14:$J$51,2,FALSE))</f>
        <v>0</v>
      </c>
      <c r="AG136" s="450">
        <f>IF(AD136=0,0,VLOOKUP(AD136,'Wage Grid'!$F$14:$J$51,3,FALSE))</f>
        <v>0</v>
      </c>
      <c r="AH136" s="450">
        <f>IF(AD136=0,0,VLOOKUP(AD136,'Wage Grid'!$F$14:$J$51,4,FALSE))</f>
        <v>0</v>
      </c>
      <c r="AI136" s="451">
        <f>IF(AD136=0,0,VLOOKUP(AD136,'Wage Grid'!$F$14:$J$51,5,FALSE))</f>
        <v>0</v>
      </c>
      <c r="AJ136" s="51"/>
      <c r="AK136" s="452">
        <f t="shared" si="48"/>
        <v>0</v>
      </c>
      <c r="AL136" s="453">
        <f t="shared" si="41"/>
        <v>0</v>
      </c>
      <c r="AM136" s="458">
        <f t="shared" si="49"/>
        <v>0</v>
      </c>
      <c r="AN136" s="448">
        <f t="shared" si="50"/>
        <v>0</v>
      </c>
      <c r="AO136" s="448">
        <f t="shared" si="51"/>
        <v>0</v>
      </c>
      <c r="AP136" s="448">
        <f t="shared" si="52"/>
        <v>0</v>
      </c>
      <c r="AQ136" s="453">
        <f t="shared" si="53"/>
        <v>0</v>
      </c>
      <c r="AY136" s="470">
        <f t="shared" si="42"/>
        <v>0</v>
      </c>
      <c r="AZ136" s="471">
        <f t="shared" si="43"/>
        <v>0</v>
      </c>
    </row>
    <row r="137" spans="1:52" ht="15" customHeight="1" thickBot="1" x14ac:dyDescent="0.3">
      <c r="A137" s="309"/>
      <c r="B137" s="101"/>
      <c r="C137" s="310"/>
      <c r="D137" s="80"/>
      <c r="E137" s="311"/>
      <c r="F137" s="312" t="str">
        <f t="shared" si="39"/>
        <v/>
      </c>
      <c r="G137" s="75"/>
      <c r="H137" s="243"/>
      <c r="I137" s="250"/>
      <c r="J137" s="296"/>
      <c r="K137" s="317" t="str">
        <f t="shared" si="44"/>
        <v/>
      </c>
      <c r="L137" s="276"/>
      <c r="M137" s="277"/>
      <c r="N137" s="277"/>
      <c r="O137" s="278"/>
      <c r="P137" s="250"/>
      <c r="Q137" s="67"/>
      <c r="R137" s="250"/>
      <c r="S137" s="67"/>
      <c r="T137" s="250"/>
      <c r="U137" s="237"/>
      <c r="W137" s="462">
        <f t="shared" si="45"/>
        <v>0</v>
      </c>
      <c r="X137" s="465">
        <f>IF(ISBLANK(B137),0,VLOOKUP(B137,'Wage Grid'!$B$14:$D$80,2+W137,FALSE))</f>
        <v>0</v>
      </c>
      <c r="Y137" s="212">
        <f t="shared" si="46"/>
        <v>0</v>
      </c>
      <c r="Z137" s="451">
        <f>IF(Y137=0,0,VLOOKUP(Y137,'Wage Grid'!$F$14:$G$51,2,FALSE))</f>
        <v>0</v>
      </c>
      <c r="AA137" s="216">
        <f>IF(ISBLANK(D137),0,VLOOKUP(D137,'Wage Grid'!$B$14:$D$80,2,FALSE))</f>
        <v>0</v>
      </c>
      <c r="AB137" s="212">
        <f t="shared" si="47"/>
        <v>0</v>
      </c>
      <c r="AC137" s="460">
        <f>IF(AB137=0,0,VLOOKUP(AB137,'Wage Grid'!$F$14:$G$51,2,FALSE))</f>
        <v>0</v>
      </c>
      <c r="AD137" s="462">
        <f t="shared" si="40"/>
        <v>0</v>
      </c>
      <c r="AE137" s="51"/>
      <c r="AF137" s="449">
        <f>IF(AD137=0,0,VLOOKUP(AD137,'Wage Grid'!$F$14:$J$51,2,FALSE))</f>
        <v>0</v>
      </c>
      <c r="AG137" s="450">
        <f>IF(AD137=0,0,VLOOKUP(AD137,'Wage Grid'!$F$14:$J$51,3,FALSE))</f>
        <v>0</v>
      </c>
      <c r="AH137" s="450">
        <f>IF(AD137=0,0,VLOOKUP(AD137,'Wage Grid'!$F$14:$J$51,4,FALSE))</f>
        <v>0</v>
      </c>
      <c r="AI137" s="451">
        <f>IF(AD137=0,0,VLOOKUP(AD137,'Wage Grid'!$F$14:$J$51,5,FALSE))</f>
        <v>0</v>
      </c>
      <c r="AJ137" s="51"/>
      <c r="AK137" s="452">
        <f t="shared" si="48"/>
        <v>0</v>
      </c>
      <c r="AL137" s="453">
        <f t="shared" si="41"/>
        <v>0</v>
      </c>
      <c r="AM137" s="458">
        <f t="shared" si="49"/>
        <v>0</v>
      </c>
      <c r="AN137" s="448">
        <f t="shared" si="50"/>
        <v>0</v>
      </c>
      <c r="AO137" s="448">
        <f t="shared" si="51"/>
        <v>0</v>
      </c>
      <c r="AP137" s="448">
        <f t="shared" si="52"/>
        <v>0</v>
      </c>
      <c r="AQ137" s="453">
        <f t="shared" si="53"/>
        <v>0</v>
      </c>
      <c r="AY137" s="470">
        <f t="shared" si="42"/>
        <v>0</v>
      </c>
      <c r="AZ137" s="471">
        <f t="shared" si="43"/>
        <v>0</v>
      </c>
    </row>
    <row r="138" spans="1:52" ht="15" customHeight="1" thickBot="1" x14ac:dyDescent="0.3">
      <c r="A138" s="309"/>
      <c r="B138" s="101"/>
      <c r="C138" s="310"/>
      <c r="D138" s="80"/>
      <c r="E138" s="311"/>
      <c r="F138" s="312" t="str">
        <f t="shared" si="39"/>
        <v/>
      </c>
      <c r="G138" s="75"/>
      <c r="H138" s="243"/>
      <c r="I138" s="250"/>
      <c r="J138" s="296"/>
      <c r="K138" s="317" t="str">
        <f t="shared" si="44"/>
        <v/>
      </c>
      <c r="L138" s="276"/>
      <c r="M138" s="277"/>
      <c r="N138" s="277"/>
      <c r="O138" s="278"/>
      <c r="P138" s="250"/>
      <c r="Q138" s="67"/>
      <c r="R138" s="250"/>
      <c r="S138" s="67"/>
      <c r="T138" s="250"/>
      <c r="U138" s="237"/>
      <c r="W138" s="462">
        <f t="shared" si="45"/>
        <v>0</v>
      </c>
      <c r="X138" s="465">
        <f>IF(ISBLANK(B138),0,VLOOKUP(B138,'Wage Grid'!$B$14:$D$80,2+W138,FALSE))</f>
        <v>0</v>
      </c>
      <c r="Y138" s="212">
        <f t="shared" si="46"/>
        <v>0</v>
      </c>
      <c r="Z138" s="451">
        <f>IF(Y138=0,0,VLOOKUP(Y138,'Wage Grid'!$F$14:$G$51,2,FALSE))</f>
        <v>0</v>
      </c>
      <c r="AA138" s="216">
        <f>IF(ISBLANK(D138),0,VLOOKUP(D138,'Wage Grid'!$B$14:$D$80,2,FALSE))</f>
        <v>0</v>
      </c>
      <c r="AB138" s="212">
        <f t="shared" si="47"/>
        <v>0</v>
      </c>
      <c r="AC138" s="460">
        <f>IF(AB138=0,0,VLOOKUP(AB138,'Wage Grid'!$F$14:$G$51,2,FALSE))</f>
        <v>0</v>
      </c>
      <c r="AD138" s="462">
        <f t="shared" si="40"/>
        <v>0</v>
      </c>
      <c r="AE138" s="51"/>
      <c r="AF138" s="449">
        <f>IF(AD138=0,0,VLOOKUP(AD138,'Wage Grid'!$F$14:$J$51,2,FALSE))</f>
        <v>0</v>
      </c>
      <c r="AG138" s="450">
        <f>IF(AD138=0,0,VLOOKUP(AD138,'Wage Grid'!$F$14:$J$51,3,FALSE))</f>
        <v>0</v>
      </c>
      <c r="AH138" s="450">
        <f>IF(AD138=0,0,VLOOKUP(AD138,'Wage Grid'!$F$14:$J$51,4,FALSE))</f>
        <v>0</v>
      </c>
      <c r="AI138" s="451">
        <f>IF(AD138=0,0,VLOOKUP(AD138,'Wage Grid'!$F$14:$J$51,5,FALSE))</f>
        <v>0</v>
      </c>
      <c r="AJ138" s="51"/>
      <c r="AK138" s="452">
        <f t="shared" si="48"/>
        <v>0</v>
      </c>
      <c r="AL138" s="453">
        <f t="shared" si="41"/>
        <v>0</v>
      </c>
      <c r="AM138" s="458">
        <f t="shared" si="49"/>
        <v>0</v>
      </c>
      <c r="AN138" s="448">
        <f t="shared" si="50"/>
        <v>0</v>
      </c>
      <c r="AO138" s="448">
        <f t="shared" si="51"/>
        <v>0</v>
      </c>
      <c r="AP138" s="448">
        <f t="shared" si="52"/>
        <v>0</v>
      </c>
      <c r="AQ138" s="453">
        <f t="shared" si="53"/>
        <v>0</v>
      </c>
      <c r="AY138" s="470">
        <f t="shared" si="42"/>
        <v>0</v>
      </c>
      <c r="AZ138" s="471">
        <f t="shared" si="43"/>
        <v>0</v>
      </c>
    </row>
    <row r="139" spans="1:52" ht="15" customHeight="1" thickBot="1" x14ac:dyDescent="0.3">
      <c r="A139" s="309"/>
      <c r="B139" s="101"/>
      <c r="C139" s="310"/>
      <c r="D139" s="80"/>
      <c r="E139" s="311"/>
      <c r="F139" s="312" t="str">
        <f t="shared" si="39"/>
        <v/>
      </c>
      <c r="G139" s="75"/>
      <c r="H139" s="243"/>
      <c r="I139" s="250"/>
      <c r="J139" s="296"/>
      <c r="K139" s="317" t="str">
        <f t="shared" si="44"/>
        <v/>
      </c>
      <c r="L139" s="276"/>
      <c r="M139" s="277"/>
      <c r="N139" s="277"/>
      <c r="O139" s="278"/>
      <c r="P139" s="250"/>
      <c r="Q139" s="67"/>
      <c r="R139" s="250"/>
      <c r="S139" s="67"/>
      <c r="T139" s="250"/>
      <c r="U139" s="237"/>
      <c r="W139" s="462">
        <f t="shared" si="45"/>
        <v>0</v>
      </c>
      <c r="X139" s="465">
        <f>IF(ISBLANK(B139),0,VLOOKUP(B139,'Wage Grid'!$B$14:$D$80,2+W139,FALSE))</f>
        <v>0</v>
      </c>
      <c r="Y139" s="212">
        <f t="shared" si="46"/>
        <v>0</v>
      </c>
      <c r="Z139" s="451">
        <f>IF(Y139=0,0,VLOOKUP(Y139,'Wage Grid'!$F$14:$G$51,2,FALSE))</f>
        <v>0</v>
      </c>
      <c r="AA139" s="216">
        <f>IF(ISBLANK(D139),0,VLOOKUP(D139,'Wage Grid'!$B$14:$D$80,2,FALSE))</f>
        <v>0</v>
      </c>
      <c r="AB139" s="212">
        <f t="shared" si="47"/>
        <v>0</v>
      </c>
      <c r="AC139" s="460">
        <f>IF(AB139=0,0,VLOOKUP(AB139,'Wage Grid'!$F$14:$G$51,2,FALSE))</f>
        <v>0</v>
      </c>
      <c r="AD139" s="462">
        <f t="shared" si="40"/>
        <v>0</v>
      </c>
      <c r="AE139" s="51"/>
      <c r="AF139" s="449">
        <f>IF(AD139=0,0,VLOOKUP(AD139,'Wage Grid'!$F$14:$J$51,2,FALSE))</f>
        <v>0</v>
      </c>
      <c r="AG139" s="450">
        <f>IF(AD139=0,0,VLOOKUP(AD139,'Wage Grid'!$F$14:$J$51,3,FALSE))</f>
        <v>0</v>
      </c>
      <c r="AH139" s="450">
        <f>IF(AD139=0,0,VLOOKUP(AD139,'Wage Grid'!$F$14:$J$51,4,FALSE))</f>
        <v>0</v>
      </c>
      <c r="AI139" s="451">
        <f>IF(AD139=0,0,VLOOKUP(AD139,'Wage Grid'!$F$14:$J$51,5,FALSE))</f>
        <v>0</v>
      </c>
      <c r="AJ139" s="51"/>
      <c r="AK139" s="452">
        <f t="shared" si="48"/>
        <v>0</v>
      </c>
      <c r="AL139" s="453">
        <f t="shared" si="41"/>
        <v>0</v>
      </c>
      <c r="AM139" s="458">
        <f t="shared" si="49"/>
        <v>0</v>
      </c>
      <c r="AN139" s="448">
        <f t="shared" si="50"/>
        <v>0</v>
      </c>
      <c r="AO139" s="448">
        <f t="shared" si="51"/>
        <v>0</v>
      </c>
      <c r="AP139" s="448">
        <f t="shared" si="52"/>
        <v>0</v>
      </c>
      <c r="AQ139" s="453">
        <f t="shared" si="53"/>
        <v>0</v>
      </c>
      <c r="AY139" s="470">
        <f t="shared" si="42"/>
        <v>0</v>
      </c>
      <c r="AZ139" s="471">
        <f t="shared" si="43"/>
        <v>0</v>
      </c>
    </row>
    <row r="140" spans="1:52" ht="15" customHeight="1" thickBot="1" x14ac:dyDescent="0.3">
      <c r="A140" s="309"/>
      <c r="B140" s="101"/>
      <c r="C140" s="310"/>
      <c r="D140" s="80"/>
      <c r="E140" s="311"/>
      <c r="F140" s="312" t="str">
        <f t="shared" si="39"/>
        <v/>
      </c>
      <c r="G140" s="75"/>
      <c r="H140" s="243"/>
      <c r="I140" s="250"/>
      <c r="J140" s="296"/>
      <c r="K140" s="317" t="str">
        <f t="shared" si="44"/>
        <v/>
      </c>
      <c r="L140" s="276"/>
      <c r="M140" s="277"/>
      <c r="N140" s="277"/>
      <c r="O140" s="278"/>
      <c r="P140" s="250"/>
      <c r="Q140" s="67"/>
      <c r="R140" s="250"/>
      <c r="S140" s="67"/>
      <c r="T140" s="250"/>
      <c r="U140" s="237"/>
      <c r="W140" s="462">
        <f t="shared" si="45"/>
        <v>0</v>
      </c>
      <c r="X140" s="465">
        <f>IF(ISBLANK(B140),0,VLOOKUP(B140,'Wage Grid'!$B$14:$D$80,2+W140,FALSE))</f>
        <v>0</v>
      </c>
      <c r="Y140" s="212">
        <f t="shared" si="46"/>
        <v>0</v>
      </c>
      <c r="Z140" s="451">
        <f>IF(Y140=0,0,VLOOKUP(Y140,'Wage Grid'!$F$14:$G$51,2,FALSE))</f>
        <v>0</v>
      </c>
      <c r="AA140" s="216">
        <f>IF(ISBLANK(D140),0,VLOOKUP(D140,'Wage Grid'!$B$14:$D$80,2,FALSE))</f>
        <v>0</v>
      </c>
      <c r="AB140" s="212">
        <f t="shared" si="47"/>
        <v>0</v>
      </c>
      <c r="AC140" s="460">
        <f>IF(AB140=0,0,VLOOKUP(AB140,'Wage Grid'!$F$14:$G$51,2,FALSE))</f>
        <v>0</v>
      </c>
      <c r="AD140" s="462">
        <f t="shared" si="40"/>
        <v>0</v>
      </c>
      <c r="AE140" s="51"/>
      <c r="AF140" s="449">
        <f>IF(AD140=0,0,VLOOKUP(AD140,'Wage Grid'!$F$14:$J$51,2,FALSE))</f>
        <v>0</v>
      </c>
      <c r="AG140" s="450">
        <f>IF(AD140=0,0,VLOOKUP(AD140,'Wage Grid'!$F$14:$J$51,3,FALSE))</f>
        <v>0</v>
      </c>
      <c r="AH140" s="450">
        <f>IF(AD140=0,0,VLOOKUP(AD140,'Wage Grid'!$F$14:$J$51,4,FALSE))</f>
        <v>0</v>
      </c>
      <c r="AI140" s="451">
        <f>IF(AD140=0,0,VLOOKUP(AD140,'Wage Grid'!$F$14:$J$51,5,FALSE))</f>
        <v>0</v>
      </c>
      <c r="AJ140" s="51"/>
      <c r="AK140" s="452">
        <f t="shared" si="48"/>
        <v>0</v>
      </c>
      <c r="AL140" s="453">
        <f t="shared" si="41"/>
        <v>0</v>
      </c>
      <c r="AM140" s="458">
        <f t="shared" si="49"/>
        <v>0</v>
      </c>
      <c r="AN140" s="448">
        <f t="shared" si="50"/>
        <v>0</v>
      </c>
      <c r="AO140" s="448">
        <f t="shared" si="51"/>
        <v>0</v>
      </c>
      <c r="AP140" s="448">
        <f t="shared" si="52"/>
        <v>0</v>
      </c>
      <c r="AQ140" s="453">
        <f t="shared" si="53"/>
        <v>0</v>
      </c>
      <c r="AY140" s="470">
        <f t="shared" si="42"/>
        <v>0</v>
      </c>
      <c r="AZ140" s="471">
        <f t="shared" si="43"/>
        <v>0</v>
      </c>
    </row>
    <row r="141" spans="1:52" ht="15" customHeight="1" thickBot="1" x14ac:dyDescent="0.3">
      <c r="A141" s="309"/>
      <c r="B141" s="101"/>
      <c r="C141" s="310"/>
      <c r="D141" s="80"/>
      <c r="E141" s="311"/>
      <c r="F141" s="312" t="str">
        <f t="shared" si="39"/>
        <v/>
      </c>
      <c r="G141" s="75"/>
      <c r="H141" s="243"/>
      <c r="I141" s="250"/>
      <c r="J141" s="296"/>
      <c r="K141" s="317" t="str">
        <f t="shared" si="44"/>
        <v/>
      </c>
      <c r="L141" s="276"/>
      <c r="M141" s="277"/>
      <c r="N141" s="277"/>
      <c r="O141" s="278"/>
      <c r="P141" s="250"/>
      <c r="Q141" s="67"/>
      <c r="R141" s="250"/>
      <c r="S141" s="67"/>
      <c r="T141" s="250"/>
      <c r="U141" s="237"/>
      <c r="W141" s="462">
        <f t="shared" si="45"/>
        <v>0</v>
      </c>
      <c r="X141" s="465">
        <f>IF(ISBLANK(B141),0,VLOOKUP(B141,'Wage Grid'!$B$14:$D$80,2+W141,FALSE))</f>
        <v>0</v>
      </c>
      <c r="Y141" s="212">
        <f t="shared" si="46"/>
        <v>0</v>
      </c>
      <c r="Z141" s="451">
        <f>IF(Y141=0,0,VLOOKUP(Y141,'Wage Grid'!$F$14:$G$51,2,FALSE))</f>
        <v>0</v>
      </c>
      <c r="AA141" s="216">
        <f>IF(ISBLANK(D141),0,VLOOKUP(D141,'Wage Grid'!$B$14:$D$80,2,FALSE))</f>
        <v>0</v>
      </c>
      <c r="AB141" s="212">
        <f t="shared" si="47"/>
        <v>0</v>
      </c>
      <c r="AC141" s="460">
        <f>IF(AB141=0,0,VLOOKUP(AB141,'Wage Grid'!$F$14:$G$51,2,FALSE))</f>
        <v>0</v>
      </c>
      <c r="AD141" s="462">
        <f t="shared" si="40"/>
        <v>0</v>
      </c>
      <c r="AE141" s="51"/>
      <c r="AF141" s="449">
        <f>IF(AD141=0,0,VLOOKUP(AD141,'Wage Grid'!$F$14:$J$51,2,FALSE))</f>
        <v>0</v>
      </c>
      <c r="AG141" s="450">
        <f>IF(AD141=0,0,VLOOKUP(AD141,'Wage Grid'!$F$14:$J$51,3,FALSE))</f>
        <v>0</v>
      </c>
      <c r="AH141" s="450">
        <f>IF(AD141=0,0,VLOOKUP(AD141,'Wage Grid'!$F$14:$J$51,4,FALSE))</f>
        <v>0</v>
      </c>
      <c r="AI141" s="451">
        <f>IF(AD141=0,0,VLOOKUP(AD141,'Wage Grid'!$F$14:$J$51,5,FALSE))</f>
        <v>0</v>
      </c>
      <c r="AJ141" s="51"/>
      <c r="AK141" s="452">
        <f t="shared" si="48"/>
        <v>0</v>
      </c>
      <c r="AL141" s="453">
        <f t="shared" si="41"/>
        <v>0</v>
      </c>
      <c r="AM141" s="458">
        <f t="shared" si="49"/>
        <v>0</v>
      </c>
      <c r="AN141" s="448">
        <f t="shared" si="50"/>
        <v>0</v>
      </c>
      <c r="AO141" s="448">
        <f t="shared" si="51"/>
        <v>0</v>
      </c>
      <c r="AP141" s="448">
        <f t="shared" si="52"/>
        <v>0</v>
      </c>
      <c r="AQ141" s="453">
        <f t="shared" si="53"/>
        <v>0</v>
      </c>
      <c r="AY141" s="470">
        <f t="shared" si="42"/>
        <v>0</v>
      </c>
      <c r="AZ141" s="471">
        <f t="shared" si="43"/>
        <v>0</v>
      </c>
    </row>
    <row r="142" spans="1:52" ht="15" customHeight="1" thickBot="1" x14ac:dyDescent="0.3">
      <c r="A142" s="309"/>
      <c r="B142" s="101"/>
      <c r="C142" s="310"/>
      <c r="D142" s="80"/>
      <c r="E142" s="311"/>
      <c r="F142" s="312" t="str">
        <f t="shared" si="39"/>
        <v/>
      </c>
      <c r="G142" s="75"/>
      <c r="H142" s="243"/>
      <c r="I142" s="250"/>
      <c r="J142" s="296"/>
      <c r="K142" s="317" t="str">
        <f t="shared" si="44"/>
        <v/>
      </c>
      <c r="L142" s="276"/>
      <c r="M142" s="277"/>
      <c r="N142" s="277"/>
      <c r="O142" s="278"/>
      <c r="P142" s="250"/>
      <c r="Q142" s="67"/>
      <c r="R142" s="250"/>
      <c r="S142" s="67"/>
      <c r="T142" s="250"/>
      <c r="U142" s="237"/>
      <c r="W142" s="462">
        <f t="shared" si="45"/>
        <v>0</v>
      </c>
      <c r="X142" s="465">
        <f>IF(ISBLANK(B142),0,VLOOKUP(B142,'Wage Grid'!$B$14:$D$80,2+W142,FALSE))</f>
        <v>0</v>
      </c>
      <c r="Y142" s="212">
        <f t="shared" si="46"/>
        <v>0</v>
      </c>
      <c r="Z142" s="451">
        <f>IF(Y142=0,0,VLOOKUP(Y142,'Wage Grid'!$F$14:$G$51,2,FALSE))</f>
        <v>0</v>
      </c>
      <c r="AA142" s="216">
        <f>IF(ISBLANK(D142),0,VLOOKUP(D142,'Wage Grid'!$B$14:$D$80,2,FALSE))</f>
        <v>0</v>
      </c>
      <c r="AB142" s="212">
        <f t="shared" si="47"/>
        <v>0</v>
      </c>
      <c r="AC142" s="460">
        <f>IF(AB142=0,0,VLOOKUP(AB142,'Wage Grid'!$F$14:$G$51,2,FALSE))</f>
        <v>0</v>
      </c>
      <c r="AD142" s="462">
        <f t="shared" si="40"/>
        <v>0</v>
      </c>
      <c r="AE142" s="51"/>
      <c r="AF142" s="449">
        <f>IF(AD142=0,0,VLOOKUP(AD142,'Wage Grid'!$F$14:$J$51,2,FALSE))</f>
        <v>0</v>
      </c>
      <c r="AG142" s="450">
        <f>IF(AD142=0,0,VLOOKUP(AD142,'Wage Grid'!$F$14:$J$51,3,FALSE))</f>
        <v>0</v>
      </c>
      <c r="AH142" s="450">
        <f>IF(AD142=0,0,VLOOKUP(AD142,'Wage Grid'!$F$14:$J$51,4,FALSE))</f>
        <v>0</v>
      </c>
      <c r="AI142" s="451">
        <f>IF(AD142=0,0,VLOOKUP(AD142,'Wage Grid'!$F$14:$J$51,5,FALSE))</f>
        <v>0</v>
      </c>
      <c r="AJ142" s="51"/>
      <c r="AK142" s="452">
        <f t="shared" si="48"/>
        <v>0</v>
      </c>
      <c r="AL142" s="453">
        <f t="shared" si="41"/>
        <v>0</v>
      </c>
      <c r="AM142" s="458">
        <f t="shared" si="49"/>
        <v>0</v>
      </c>
      <c r="AN142" s="448">
        <f t="shared" si="50"/>
        <v>0</v>
      </c>
      <c r="AO142" s="448">
        <f t="shared" si="51"/>
        <v>0</v>
      </c>
      <c r="AP142" s="448">
        <f t="shared" si="52"/>
        <v>0</v>
      </c>
      <c r="AQ142" s="453">
        <f t="shared" si="53"/>
        <v>0</v>
      </c>
      <c r="AY142" s="470">
        <f t="shared" si="42"/>
        <v>0</v>
      </c>
      <c r="AZ142" s="471">
        <f t="shared" si="43"/>
        <v>0</v>
      </c>
    </row>
    <row r="143" spans="1:52" ht="15" customHeight="1" thickBot="1" x14ac:dyDescent="0.3">
      <c r="A143" s="309"/>
      <c r="B143" s="101"/>
      <c r="C143" s="310"/>
      <c r="D143" s="80"/>
      <c r="E143" s="311"/>
      <c r="F143" s="312" t="str">
        <f t="shared" si="39"/>
        <v/>
      </c>
      <c r="G143" s="75"/>
      <c r="H143" s="243"/>
      <c r="I143" s="250"/>
      <c r="J143" s="296"/>
      <c r="K143" s="317" t="str">
        <f t="shared" si="44"/>
        <v/>
      </c>
      <c r="L143" s="276"/>
      <c r="M143" s="277"/>
      <c r="N143" s="277"/>
      <c r="O143" s="278"/>
      <c r="P143" s="250"/>
      <c r="Q143" s="67"/>
      <c r="R143" s="250"/>
      <c r="S143" s="67"/>
      <c r="T143" s="250"/>
      <c r="U143" s="237"/>
      <c r="W143" s="462">
        <f t="shared" si="45"/>
        <v>0</v>
      </c>
      <c r="X143" s="465">
        <f>IF(ISBLANK(B143),0,VLOOKUP(B143,'Wage Grid'!$B$14:$D$80,2+W143,FALSE))</f>
        <v>0</v>
      </c>
      <c r="Y143" s="212">
        <f t="shared" si="46"/>
        <v>0</v>
      </c>
      <c r="Z143" s="451">
        <f>IF(Y143=0,0,VLOOKUP(Y143,'Wage Grid'!$F$14:$G$51,2,FALSE))</f>
        <v>0</v>
      </c>
      <c r="AA143" s="216">
        <f>IF(ISBLANK(D143),0,VLOOKUP(D143,'Wage Grid'!$B$14:$D$80,2,FALSE))</f>
        <v>0</v>
      </c>
      <c r="AB143" s="212">
        <f t="shared" si="47"/>
        <v>0</v>
      </c>
      <c r="AC143" s="460">
        <f>IF(AB143=0,0,VLOOKUP(AB143,'Wage Grid'!$F$14:$G$51,2,FALSE))</f>
        <v>0</v>
      </c>
      <c r="AD143" s="462">
        <f t="shared" si="40"/>
        <v>0</v>
      </c>
      <c r="AE143" s="51"/>
      <c r="AF143" s="449">
        <f>IF(AD143=0,0,VLOOKUP(AD143,'Wage Grid'!$F$14:$J$51,2,FALSE))</f>
        <v>0</v>
      </c>
      <c r="AG143" s="450">
        <f>IF(AD143=0,0,VLOOKUP(AD143,'Wage Grid'!$F$14:$J$51,3,FALSE))</f>
        <v>0</v>
      </c>
      <c r="AH143" s="450">
        <f>IF(AD143=0,0,VLOOKUP(AD143,'Wage Grid'!$F$14:$J$51,4,FALSE))</f>
        <v>0</v>
      </c>
      <c r="AI143" s="451">
        <f>IF(AD143=0,0,VLOOKUP(AD143,'Wage Grid'!$F$14:$J$51,5,FALSE))</f>
        <v>0</v>
      </c>
      <c r="AJ143" s="51"/>
      <c r="AK143" s="452">
        <f t="shared" si="48"/>
        <v>0</v>
      </c>
      <c r="AL143" s="453">
        <f t="shared" si="41"/>
        <v>0</v>
      </c>
      <c r="AM143" s="458">
        <f t="shared" si="49"/>
        <v>0</v>
      </c>
      <c r="AN143" s="448">
        <f t="shared" si="50"/>
        <v>0</v>
      </c>
      <c r="AO143" s="448">
        <f t="shared" si="51"/>
        <v>0</v>
      </c>
      <c r="AP143" s="448">
        <f t="shared" si="52"/>
        <v>0</v>
      </c>
      <c r="AQ143" s="453">
        <f t="shared" si="53"/>
        <v>0</v>
      </c>
      <c r="AY143" s="470">
        <f t="shared" si="42"/>
        <v>0</v>
      </c>
      <c r="AZ143" s="471">
        <f t="shared" si="43"/>
        <v>0</v>
      </c>
    </row>
    <row r="144" spans="1:52" ht="15" customHeight="1" thickBot="1" x14ac:dyDescent="0.3">
      <c r="A144" s="309"/>
      <c r="B144" s="101"/>
      <c r="C144" s="310"/>
      <c r="D144" s="80"/>
      <c r="E144" s="311"/>
      <c r="F144" s="312" t="str">
        <f t="shared" si="39"/>
        <v/>
      </c>
      <c r="G144" s="75"/>
      <c r="H144" s="243"/>
      <c r="I144" s="250"/>
      <c r="J144" s="296"/>
      <c r="K144" s="317" t="str">
        <f t="shared" si="44"/>
        <v/>
      </c>
      <c r="L144" s="276"/>
      <c r="M144" s="277"/>
      <c r="N144" s="277"/>
      <c r="O144" s="278"/>
      <c r="P144" s="250"/>
      <c r="Q144" s="67"/>
      <c r="R144" s="250"/>
      <c r="S144" s="67"/>
      <c r="T144" s="250"/>
      <c r="U144" s="237"/>
      <c r="W144" s="462">
        <f t="shared" si="45"/>
        <v>0</v>
      </c>
      <c r="X144" s="465">
        <f>IF(ISBLANK(B144),0,VLOOKUP(B144,'Wage Grid'!$B$14:$D$80,2+W144,FALSE))</f>
        <v>0</v>
      </c>
      <c r="Y144" s="212">
        <f t="shared" si="46"/>
        <v>0</v>
      </c>
      <c r="Z144" s="451">
        <f>IF(Y144=0,0,VLOOKUP(Y144,'Wage Grid'!$F$14:$G$51,2,FALSE))</f>
        <v>0</v>
      </c>
      <c r="AA144" s="216">
        <f>IF(ISBLANK(D144),0,VLOOKUP(D144,'Wage Grid'!$B$14:$D$80,2,FALSE))</f>
        <v>0</v>
      </c>
      <c r="AB144" s="212">
        <f t="shared" si="47"/>
        <v>0</v>
      </c>
      <c r="AC144" s="460">
        <f>IF(AB144=0,0,VLOOKUP(AB144,'Wage Grid'!$F$14:$G$51,2,FALSE))</f>
        <v>0</v>
      </c>
      <c r="AD144" s="462">
        <f t="shared" si="40"/>
        <v>0</v>
      </c>
      <c r="AE144" s="51"/>
      <c r="AF144" s="449">
        <f>IF(AD144=0,0,VLOOKUP(AD144,'Wage Grid'!$F$14:$J$51,2,FALSE))</f>
        <v>0</v>
      </c>
      <c r="AG144" s="450">
        <f>IF(AD144=0,0,VLOOKUP(AD144,'Wage Grid'!$F$14:$J$51,3,FALSE))</f>
        <v>0</v>
      </c>
      <c r="AH144" s="450">
        <f>IF(AD144=0,0,VLOOKUP(AD144,'Wage Grid'!$F$14:$J$51,4,FALSE))</f>
        <v>0</v>
      </c>
      <c r="AI144" s="451">
        <f>IF(AD144=0,0,VLOOKUP(AD144,'Wage Grid'!$F$14:$J$51,5,FALSE))</f>
        <v>0</v>
      </c>
      <c r="AJ144" s="51"/>
      <c r="AK144" s="452">
        <f t="shared" si="48"/>
        <v>0</v>
      </c>
      <c r="AL144" s="453">
        <f t="shared" si="41"/>
        <v>0</v>
      </c>
      <c r="AM144" s="458">
        <f t="shared" si="49"/>
        <v>0</v>
      </c>
      <c r="AN144" s="448">
        <f t="shared" si="50"/>
        <v>0</v>
      </c>
      <c r="AO144" s="448">
        <f t="shared" si="51"/>
        <v>0</v>
      </c>
      <c r="AP144" s="448">
        <f t="shared" si="52"/>
        <v>0</v>
      </c>
      <c r="AQ144" s="453">
        <f t="shared" si="53"/>
        <v>0</v>
      </c>
      <c r="AY144" s="470">
        <f t="shared" si="42"/>
        <v>0</v>
      </c>
      <c r="AZ144" s="471">
        <f t="shared" si="43"/>
        <v>0</v>
      </c>
    </row>
    <row r="145" spans="1:52" ht="15" customHeight="1" thickBot="1" x14ac:dyDescent="0.3">
      <c r="A145" s="309"/>
      <c r="B145" s="101"/>
      <c r="C145" s="310"/>
      <c r="D145" s="80"/>
      <c r="E145" s="311"/>
      <c r="F145" s="312" t="str">
        <f t="shared" si="39"/>
        <v/>
      </c>
      <c r="G145" s="75"/>
      <c r="H145" s="243"/>
      <c r="I145" s="250"/>
      <c r="J145" s="296"/>
      <c r="K145" s="317" t="str">
        <f t="shared" si="44"/>
        <v/>
      </c>
      <c r="L145" s="276"/>
      <c r="M145" s="277"/>
      <c r="N145" s="277"/>
      <c r="O145" s="278"/>
      <c r="P145" s="250"/>
      <c r="Q145" s="67"/>
      <c r="R145" s="250"/>
      <c r="S145" s="67"/>
      <c r="T145" s="250"/>
      <c r="U145" s="237"/>
      <c r="W145" s="462">
        <f t="shared" ref="W145:W176" si="54">IF(A145="Layered-Over",1,0)</f>
        <v>0</v>
      </c>
      <c r="X145" s="465">
        <f>IF(ISBLANK(B145),0,VLOOKUP(B145,'Wage Grid'!$B$14:$D$80,2+W145,FALSE))</f>
        <v>0</v>
      </c>
      <c r="Y145" s="212">
        <f t="shared" ref="Y145:Y176" si="55">IF(ISBLANK(C145),IF(ISNA(X145),0,X145),C145)</f>
        <v>0</v>
      </c>
      <c r="Z145" s="451">
        <f>IF(Y145=0,0,VLOOKUP(Y145,'Wage Grid'!$F$14:$G$51,2,FALSE))</f>
        <v>0</v>
      </c>
      <c r="AA145" s="216">
        <f>IF(ISBLANK(D145),0,VLOOKUP(D145,'Wage Grid'!$B$14:$D$80,2,FALSE))</f>
        <v>0</v>
      </c>
      <c r="AB145" s="212">
        <f t="shared" ref="AB145:AB176" si="56">IF(ISBLANK(E145),IF(ISNA(AA145),0,AA145),E145)</f>
        <v>0</v>
      </c>
      <c r="AC145" s="460">
        <f>IF(AB145=0,0,VLOOKUP(AB145,'Wage Grid'!$F$14:$G$51,2,FALSE))</f>
        <v>0</v>
      </c>
      <c r="AD145" s="462">
        <f t="shared" si="40"/>
        <v>0</v>
      </c>
      <c r="AE145" s="51"/>
      <c r="AF145" s="449">
        <f>IF(AD145=0,0,VLOOKUP(AD145,'Wage Grid'!$F$14:$J$51,2,FALSE))</f>
        <v>0</v>
      </c>
      <c r="AG145" s="450">
        <f>IF(AD145=0,0,VLOOKUP(AD145,'Wage Grid'!$F$14:$J$51,3,FALSE))</f>
        <v>0</v>
      </c>
      <c r="AH145" s="450">
        <f>IF(AD145=0,0,VLOOKUP(AD145,'Wage Grid'!$F$14:$J$51,4,FALSE))</f>
        <v>0</v>
      </c>
      <c r="AI145" s="451">
        <f>IF(AD145=0,0,VLOOKUP(AD145,'Wage Grid'!$F$14:$J$51,5,FALSE))</f>
        <v>0</v>
      </c>
      <c r="AJ145" s="51"/>
      <c r="AK145" s="452">
        <f t="shared" ref="AK145:AK176" si="57">I145*J145</f>
        <v>0</v>
      </c>
      <c r="AL145" s="453">
        <f t="shared" si="41"/>
        <v>0</v>
      </c>
      <c r="AM145" s="458">
        <f t="shared" ref="AM145:AM176" si="58">L145*AF145</f>
        <v>0</v>
      </c>
      <c r="AN145" s="448">
        <f t="shared" ref="AN145:AN176" si="59">M145*AG145</f>
        <v>0</v>
      </c>
      <c r="AO145" s="448">
        <f t="shared" ref="AO145:AO176" si="60">N145*AH145</f>
        <v>0</v>
      </c>
      <c r="AP145" s="448">
        <f t="shared" ref="AP145:AP176" si="61">O145*AI145</f>
        <v>0</v>
      </c>
      <c r="AQ145" s="453">
        <f t="shared" si="53"/>
        <v>0</v>
      </c>
      <c r="AY145" s="470">
        <f t="shared" si="42"/>
        <v>0</v>
      </c>
      <c r="AZ145" s="471">
        <f t="shared" si="43"/>
        <v>0</v>
      </c>
    </row>
    <row r="146" spans="1:52" ht="15" customHeight="1" thickBot="1" x14ac:dyDescent="0.3">
      <c r="A146" s="309"/>
      <c r="B146" s="101"/>
      <c r="C146" s="310"/>
      <c r="D146" s="80"/>
      <c r="E146" s="311"/>
      <c r="F146" s="312" t="str">
        <f t="shared" ref="F146:F196" si="62">IF(AD146=0,"",AD146)</f>
        <v/>
      </c>
      <c r="G146" s="75"/>
      <c r="H146" s="243"/>
      <c r="I146" s="250"/>
      <c r="J146" s="296"/>
      <c r="K146" s="317" t="str">
        <f t="shared" si="44"/>
        <v/>
      </c>
      <c r="L146" s="276"/>
      <c r="M146" s="277"/>
      <c r="N146" s="277"/>
      <c r="O146" s="278"/>
      <c r="P146" s="250"/>
      <c r="Q146" s="67"/>
      <c r="R146" s="250"/>
      <c r="S146" s="67"/>
      <c r="T146" s="250"/>
      <c r="U146" s="237"/>
      <c r="W146" s="462">
        <f t="shared" si="54"/>
        <v>0</v>
      </c>
      <c r="X146" s="465">
        <f>IF(ISBLANK(B146),0,VLOOKUP(B146,'Wage Grid'!$B$14:$D$80,2+W146,FALSE))</f>
        <v>0</v>
      </c>
      <c r="Y146" s="212">
        <f t="shared" si="55"/>
        <v>0</v>
      </c>
      <c r="Z146" s="451">
        <f>IF(Y146=0,0,VLOOKUP(Y146,'Wage Grid'!$F$14:$G$51,2,FALSE))</f>
        <v>0</v>
      </c>
      <c r="AA146" s="216">
        <f>IF(ISBLANK(D146),0,VLOOKUP(D146,'Wage Grid'!$B$14:$D$80,2,FALSE))</f>
        <v>0</v>
      </c>
      <c r="AB146" s="212">
        <f t="shared" si="56"/>
        <v>0</v>
      </c>
      <c r="AC146" s="460">
        <f>IF(AB146=0,0,VLOOKUP(AB146,'Wage Grid'!$F$14:$G$51,2,FALSE))</f>
        <v>0</v>
      </c>
      <c r="AD146" s="462">
        <f t="shared" ref="AD146:AD196" si="63">IF(Z146&gt;AC146,Y146,AB146)</f>
        <v>0</v>
      </c>
      <c r="AE146" s="51"/>
      <c r="AF146" s="449">
        <f>IF(AD146=0,0,VLOOKUP(AD146,'Wage Grid'!$F$14:$J$51,2,FALSE))</f>
        <v>0</v>
      </c>
      <c r="AG146" s="450">
        <f>IF(AD146=0,0,VLOOKUP(AD146,'Wage Grid'!$F$14:$J$51,3,FALSE))</f>
        <v>0</v>
      </c>
      <c r="AH146" s="450">
        <f>IF(AD146=0,0,VLOOKUP(AD146,'Wage Grid'!$F$14:$J$51,4,FALSE))</f>
        <v>0</v>
      </c>
      <c r="AI146" s="451">
        <f>IF(AD146=0,0,VLOOKUP(AD146,'Wage Grid'!$F$14:$J$51,5,FALSE))</f>
        <v>0</v>
      </c>
      <c r="AJ146" s="51"/>
      <c r="AK146" s="452">
        <f t="shared" si="57"/>
        <v>0</v>
      </c>
      <c r="AL146" s="453">
        <f t="shared" ref="AL146:AL196" si="64">SUM(AM146:AQ146)</f>
        <v>0</v>
      </c>
      <c r="AM146" s="458">
        <f t="shared" si="58"/>
        <v>0</v>
      </c>
      <c r="AN146" s="448">
        <f t="shared" si="59"/>
        <v>0</v>
      </c>
      <c r="AO146" s="448">
        <f t="shared" si="60"/>
        <v>0</v>
      </c>
      <c r="AP146" s="448">
        <f t="shared" si="61"/>
        <v>0</v>
      </c>
      <c r="AQ146" s="453">
        <f t="shared" ref="AQ146:AQ196" si="65">P146*Q146</f>
        <v>0</v>
      </c>
      <c r="AY146" s="470">
        <f t="shared" ref="AY146:AY196" si="66">R146*S146</f>
        <v>0</v>
      </c>
      <c r="AZ146" s="471">
        <f t="shared" ref="AZ146:AZ196" si="67">T146*U146</f>
        <v>0</v>
      </c>
    </row>
    <row r="147" spans="1:52" ht="15" customHeight="1" thickBot="1" x14ac:dyDescent="0.3">
      <c r="A147" s="309"/>
      <c r="B147" s="101"/>
      <c r="C147" s="310"/>
      <c r="D147" s="80"/>
      <c r="E147" s="311"/>
      <c r="F147" s="312" t="str">
        <f t="shared" si="62"/>
        <v/>
      </c>
      <c r="G147" s="75"/>
      <c r="H147" s="243"/>
      <c r="I147" s="250"/>
      <c r="J147" s="296"/>
      <c r="K147" s="317" t="str">
        <f t="shared" si="44"/>
        <v/>
      </c>
      <c r="L147" s="276"/>
      <c r="M147" s="277"/>
      <c r="N147" s="277"/>
      <c r="O147" s="278"/>
      <c r="P147" s="250"/>
      <c r="Q147" s="67"/>
      <c r="R147" s="250"/>
      <c r="S147" s="67"/>
      <c r="T147" s="250"/>
      <c r="U147" s="237"/>
      <c r="W147" s="462">
        <f t="shared" si="54"/>
        <v>0</v>
      </c>
      <c r="X147" s="465">
        <f>IF(ISBLANK(B147),0,VLOOKUP(B147,'Wage Grid'!$B$14:$D$80,2+W147,FALSE))</f>
        <v>0</v>
      </c>
      <c r="Y147" s="212">
        <f t="shared" si="55"/>
        <v>0</v>
      </c>
      <c r="Z147" s="451">
        <f>IF(Y147=0,0,VLOOKUP(Y147,'Wage Grid'!$F$14:$G$51,2,FALSE))</f>
        <v>0</v>
      </c>
      <c r="AA147" s="216">
        <f>IF(ISBLANK(D147),0,VLOOKUP(D147,'Wage Grid'!$B$14:$D$80,2,FALSE))</f>
        <v>0</v>
      </c>
      <c r="AB147" s="212">
        <f t="shared" si="56"/>
        <v>0</v>
      </c>
      <c r="AC147" s="460">
        <f>IF(AB147=0,0,VLOOKUP(AB147,'Wage Grid'!$F$14:$G$51,2,FALSE))</f>
        <v>0</v>
      </c>
      <c r="AD147" s="462">
        <f t="shared" si="63"/>
        <v>0</v>
      </c>
      <c r="AE147" s="51"/>
      <c r="AF147" s="449">
        <f>IF(AD147=0,0,VLOOKUP(AD147,'Wage Grid'!$F$14:$J$51,2,FALSE))</f>
        <v>0</v>
      </c>
      <c r="AG147" s="450">
        <f>IF(AD147=0,0,VLOOKUP(AD147,'Wage Grid'!$F$14:$J$51,3,FALSE))</f>
        <v>0</v>
      </c>
      <c r="AH147" s="450">
        <f>IF(AD147=0,0,VLOOKUP(AD147,'Wage Grid'!$F$14:$J$51,4,FALSE))</f>
        <v>0</v>
      </c>
      <c r="AI147" s="451">
        <f>IF(AD147=0,0,VLOOKUP(AD147,'Wage Grid'!$F$14:$J$51,5,FALSE))</f>
        <v>0</v>
      </c>
      <c r="AJ147" s="51"/>
      <c r="AK147" s="452">
        <f t="shared" si="57"/>
        <v>0</v>
      </c>
      <c r="AL147" s="453">
        <f t="shared" si="64"/>
        <v>0</v>
      </c>
      <c r="AM147" s="458">
        <f t="shared" si="58"/>
        <v>0</v>
      </c>
      <c r="AN147" s="448">
        <f t="shared" si="59"/>
        <v>0</v>
      </c>
      <c r="AO147" s="448">
        <f t="shared" si="60"/>
        <v>0</v>
      </c>
      <c r="AP147" s="448">
        <f t="shared" si="61"/>
        <v>0</v>
      </c>
      <c r="AQ147" s="453">
        <f t="shared" si="65"/>
        <v>0</v>
      </c>
      <c r="AY147" s="470">
        <f t="shared" si="66"/>
        <v>0</v>
      </c>
      <c r="AZ147" s="471">
        <f t="shared" si="67"/>
        <v>0</v>
      </c>
    </row>
    <row r="148" spans="1:52" ht="15" customHeight="1" thickBot="1" x14ac:dyDescent="0.3">
      <c r="A148" s="309"/>
      <c r="B148" s="101"/>
      <c r="C148" s="310"/>
      <c r="D148" s="80"/>
      <c r="E148" s="311"/>
      <c r="F148" s="312" t="str">
        <f t="shared" si="62"/>
        <v/>
      </c>
      <c r="G148" s="75"/>
      <c r="H148" s="243"/>
      <c r="I148" s="250"/>
      <c r="J148" s="296"/>
      <c r="K148" s="317" t="str">
        <f t="shared" si="44"/>
        <v/>
      </c>
      <c r="L148" s="276"/>
      <c r="M148" s="277"/>
      <c r="N148" s="277"/>
      <c r="O148" s="278"/>
      <c r="P148" s="250"/>
      <c r="Q148" s="67"/>
      <c r="R148" s="250"/>
      <c r="S148" s="67"/>
      <c r="T148" s="250"/>
      <c r="U148" s="237"/>
      <c r="W148" s="462">
        <f t="shared" si="54"/>
        <v>0</v>
      </c>
      <c r="X148" s="465">
        <f>IF(ISBLANK(B148),0,VLOOKUP(B148,'Wage Grid'!$B$14:$D$80,2+W148,FALSE))</f>
        <v>0</v>
      </c>
      <c r="Y148" s="212">
        <f t="shared" si="55"/>
        <v>0</v>
      </c>
      <c r="Z148" s="451">
        <f>IF(Y148=0,0,VLOOKUP(Y148,'Wage Grid'!$F$14:$G$51,2,FALSE))</f>
        <v>0</v>
      </c>
      <c r="AA148" s="216">
        <f>IF(ISBLANK(D148),0,VLOOKUP(D148,'Wage Grid'!$B$14:$D$80,2,FALSE))</f>
        <v>0</v>
      </c>
      <c r="AB148" s="212">
        <f t="shared" si="56"/>
        <v>0</v>
      </c>
      <c r="AC148" s="460">
        <f>IF(AB148=0,0,VLOOKUP(AB148,'Wage Grid'!$F$14:$G$51,2,FALSE))</f>
        <v>0</v>
      </c>
      <c r="AD148" s="462">
        <f t="shared" si="63"/>
        <v>0</v>
      </c>
      <c r="AE148" s="51"/>
      <c r="AF148" s="449">
        <f>IF(AD148=0,0,VLOOKUP(AD148,'Wage Grid'!$F$14:$J$51,2,FALSE))</f>
        <v>0</v>
      </c>
      <c r="AG148" s="450">
        <f>IF(AD148=0,0,VLOOKUP(AD148,'Wage Grid'!$F$14:$J$51,3,FALSE))</f>
        <v>0</v>
      </c>
      <c r="AH148" s="450">
        <f>IF(AD148=0,0,VLOOKUP(AD148,'Wage Grid'!$F$14:$J$51,4,FALSE))</f>
        <v>0</v>
      </c>
      <c r="AI148" s="451">
        <f>IF(AD148=0,0,VLOOKUP(AD148,'Wage Grid'!$F$14:$J$51,5,FALSE))</f>
        <v>0</v>
      </c>
      <c r="AJ148" s="51"/>
      <c r="AK148" s="452">
        <f t="shared" si="57"/>
        <v>0</v>
      </c>
      <c r="AL148" s="453">
        <f t="shared" si="64"/>
        <v>0</v>
      </c>
      <c r="AM148" s="458">
        <f t="shared" si="58"/>
        <v>0</v>
      </c>
      <c r="AN148" s="448">
        <f t="shared" si="59"/>
        <v>0</v>
      </c>
      <c r="AO148" s="448">
        <f t="shared" si="60"/>
        <v>0</v>
      </c>
      <c r="AP148" s="448">
        <f t="shared" si="61"/>
        <v>0</v>
      </c>
      <c r="AQ148" s="453">
        <f t="shared" si="65"/>
        <v>0</v>
      </c>
      <c r="AY148" s="470">
        <f t="shared" si="66"/>
        <v>0</v>
      </c>
      <c r="AZ148" s="471">
        <f t="shared" si="67"/>
        <v>0</v>
      </c>
    </row>
    <row r="149" spans="1:52" ht="15" customHeight="1" thickBot="1" x14ac:dyDescent="0.3">
      <c r="A149" s="309"/>
      <c r="B149" s="101"/>
      <c r="C149" s="310"/>
      <c r="D149" s="80"/>
      <c r="E149" s="311"/>
      <c r="F149" s="312" t="str">
        <f t="shared" si="62"/>
        <v/>
      </c>
      <c r="G149" s="75"/>
      <c r="H149" s="243"/>
      <c r="I149" s="250"/>
      <c r="J149" s="296"/>
      <c r="K149" s="317" t="str">
        <f t="shared" si="44"/>
        <v/>
      </c>
      <c r="L149" s="276"/>
      <c r="M149" s="277"/>
      <c r="N149" s="277"/>
      <c r="O149" s="278"/>
      <c r="P149" s="250"/>
      <c r="Q149" s="67"/>
      <c r="R149" s="250"/>
      <c r="S149" s="67"/>
      <c r="T149" s="250"/>
      <c r="U149" s="237"/>
      <c r="W149" s="462">
        <f t="shared" si="54"/>
        <v>0</v>
      </c>
      <c r="X149" s="465">
        <f>IF(ISBLANK(B149),0,VLOOKUP(B149,'Wage Grid'!$B$14:$D$80,2+W149,FALSE))</f>
        <v>0</v>
      </c>
      <c r="Y149" s="212">
        <f t="shared" si="55"/>
        <v>0</v>
      </c>
      <c r="Z149" s="451">
        <f>IF(Y149=0,0,VLOOKUP(Y149,'Wage Grid'!$F$14:$G$51,2,FALSE))</f>
        <v>0</v>
      </c>
      <c r="AA149" s="216">
        <f>IF(ISBLANK(D149),0,VLOOKUP(D149,'Wage Grid'!$B$14:$D$80,2,FALSE))</f>
        <v>0</v>
      </c>
      <c r="AB149" s="212">
        <f t="shared" si="56"/>
        <v>0</v>
      </c>
      <c r="AC149" s="460">
        <f>IF(AB149=0,0,VLOOKUP(AB149,'Wage Grid'!$F$14:$G$51,2,FALSE))</f>
        <v>0</v>
      </c>
      <c r="AD149" s="462">
        <f t="shared" si="63"/>
        <v>0</v>
      </c>
      <c r="AE149" s="51"/>
      <c r="AF149" s="449">
        <f>IF(AD149=0,0,VLOOKUP(AD149,'Wage Grid'!$F$14:$J$51,2,FALSE))</f>
        <v>0</v>
      </c>
      <c r="AG149" s="450">
        <f>IF(AD149=0,0,VLOOKUP(AD149,'Wage Grid'!$F$14:$J$51,3,FALSE))</f>
        <v>0</v>
      </c>
      <c r="AH149" s="450">
        <f>IF(AD149=0,0,VLOOKUP(AD149,'Wage Grid'!$F$14:$J$51,4,FALSE))</f>
        <v>0</v>
      </c>
      <c r="AI149" s="451">
        <f>IF(AD149=0,0,VLOOKUP(AD149,'Wage Grid'!$F$14:$J$51,5,FALSE))</f>
        <v>0</v>
      </c>
      <c r="AJ149" s="51"/>
      <c r="AK149" s="452">
        <f t="shared" si="57"/>
        <v>0</v>
      </c>
      <c r="AL149" s="453">
        <f t="shared" si="64"/>
        <v>0</v>
      </c>
      <c r="AM149" s="458">
        <f t="shared" si="58"/>
        <v>0</v>
      </c>
      <c r="AN149" s="448">
        <f t="shared" si="59"/>
        <v>0</v>
      </c>
      <c r="AO149" s="448">
        <f t="shared" si="60"/>
        <v>0</v>
      </c>
      <c r="AP149" s="448">
        <f t="shared" si="61"/>
        <v>0</v>
      </c>
      <c r="AQ149" s="453">
        <f t="shared" si="65"/>
        <v>0</v>
      </c>
      <c r="AY149" s="470">
        <f t="shared" si="66"/>
        <v>0</v>
      </c>
      <c r="AZ149" s="471">
        <f t="shared" si="67"/>
        <v>0</v>
      </c>
    </row>
    <row r="150" spans="1:52" ht="15" customHeight="1" thickBot="1" x14ac:dyDescent="0.3">
      <c r="A150" s="309"/>
      <c r="B150" s="101"/>
      <c r="C150" s="310"/>
      <c r="D150" s="80"/>
      <c r="E150" s="311"/>
      <c r="F150" s="312" t="str">
        <f t="shared" si="62"/>
        <v/>
      </c>
      <c r="G150" s="75"/>
      <c r="H150" s="243"/>
      <c r="I150" s="250"/>
      <c r="J150" s="296"/>
      <c r="K150" s="317" t="str">
        <f t="shared" si="44"/>
        <v/>
      </c>
      <c r="L150" s="276"/>
      <c r="M150" s="277"/>
      <c r="N150" s="277"/>
      <c r="O150" s="278"/>
      <c r="P150" s="250"/>
      <c r="Q150" s="67"/>
      <c r="R150" s="250"/>
      <c r="S150" s="67"/>
      <c r="T150" s="250"/>
      <c r="U150" s="237"/>
      <c r="W150" s="462">
        <f t="shared" si="54"/>
        <v>0</v>
      </c>
      <c r="X150" s="465">
        <f>IF(ISBLANK(B150),0,VLOOKUP(B150,'Wage Grid'!$B$14:$D$80,2+W150,FALSE))</f>
        <v>0</v>
      </c>
      <c r="Y150" s="212">
        <f t="shared" si="55"/>
        <v>0</v>
      </c>
      <c r="Z150" s="451">
        <f>IF(Y150=0,0,VLOOKUP(Y150,'Wage Grid'!$F$14:$G$51,2,FALSE))</f>
        <v>0</v>
      </c>
      <c r="AA150" s="216">
        <f>IF(ISBLANK(D150),0,VLOOKUP(D150,'Wage Grid'!$B$14:$D$80,2,FALSE))</f>
        <v>0</v>
      </c>
      <c r="AB150" s="212">
        <f t="shared" si="56"/>
        <v>0</v>
      </c>
      <c r="AC150" s="460">
        <f>IF(AB150=0,0,VLOOKUP(AB150,'Wage Grid'!$F$14:$G$51,2,FALSE))</f>
        <v>0</v>
      </c>
      <c r="AD150" s="462">
        <f t="shared" si="63"/>
        <v>0</v>
      </c>
      <c r="AE150" s="51"/>
      <c r="AF150" s="449">
        <f>IF(AD150=0,0,VLOOKUP(AD150,'Wage Grid'!$F$14:$J$51,2,FALSE))</f>
        <v>0</v>
      </c>
      <c r="AG150" s="450">
        <f>IF(AD150=0,0,VLOOKUP(AD150,'Wage Grid'!$F$14:$J$51,3,FALSE))</f>
        <v>0</v>
      </c>
      <c r="AH150" s="450">
        <f>IF(AD150=0,0,VLOOKUP(AD150,'Wage Grid'!$F$14:$J$51,4,FALSE))</f>
        <v>0</v>
      </c>
      <c r="AI150" s="451">
        <f>IF(AD150=0,0,VLOOKUP(AD150,'Wage Grid'!$F$14:$J$51,5,FALSE))</f>
        <v>0</v>
      </c>
      <c r="AJ150" s="51"/>
      <c r="AK150" s="452">
        <f t="shared" si="57"/>
        <v>0</v>
      </c>
      <c r="AL150" s="453">
        <f t="shared" si="64"/>
        <v>0</v>
      </c>
      <c r="AM150" s="458">
        <f t="shared" si="58"/>
        <v>0</v>
      </c>
      <c r="AN150" s="448">
        <f t="shared" si="59"/>
        <v>0</v>
      </c>
      <c r="AO150" s="448">
        <f t="shared" si="60"/>
        <v>0</v>
      </c>
      <c r="AP150" s="448">
        <f t="shared" si="61"/>
        <v>0</v>
      </c>
      <c r="AQ150" s="453">
        <f t="shared" si="65"/>
        <v>0</v>
      </c>
      <c r="AY150" s="470">
        <f t="shared" si="66"/>
        <v>0</v>
      </c>
      <c r="AZ150" s="471">
        <f t="shared" si="67"/>
        <v>0</v>
      </c>
    </row>
    <row r="151" spans="1:52" ht="15" customHeight="1" thickBot="1" x14ac:dyDescent="0.3">
      <c r="A151" s="309"/>
      <c r="B151" s="101"/>
      <c r="C151" s="310"/>
      <c r="D151" s="80"/>
      <c r="E151" s="311"/>
      <c r="F151" s="312" t="str">
        <f t="shared" si="62"/>
        <v/>
      </c>
      <c r="G151" s="75"/>
      <c r="H151" s="243"/>
      <c r="I151" s="250"/>
      <c r="J151" s="296"/>
      <c r="K151" s="317" t="str">
        <f t="shared" ref="K151:K196" si="68">IF(SUM(L151:P151)=0,"",SUM(L151:P151))</f>
        <v/>
      </c>
      <c r="L151" s="276"/>
      <c r="M151" s="277"/>
      <c r="N151" s="277"/>
      <c r="O151" s="278"/>
      <c r="P151" s="250"/>
      <c r="Q151" s="67"/>
      <c r="R151" s="250"/>
      <c r="S151" s="67"/>
      <c r="T151" s="250"/>
      <c r="U151" s="237"/>
      <c r="W151" s="462">
        <f t="shared" si="54"/>
        <v>0</v>
      </c>
      <c r="X151" s="465">
        <f>IF(ISBLANK(B151),0,VLOOKUP(B151,'Wage Grid'!$B$14:$D$80,2+W151,FALSE))</f>
        <v>0</v>
      </c>
      <c r="Y151" s="212">
        <f t="shared" si="55"/>
        <v>0</v>
      </c>
      <c r="Z151" s="451">
        <f>IF(Y151=0,0,VLOOKUP(Y151,'Wage Grid'!$F$14:$G$51,2,FALSE))</f>
        <v>0</v>
      </c>
      <c r="AA151" s="216">
        <f>IF(ISBLANK(D151),0,VLOOKUP(D151,'Wage Grid'!$B$14:$D$80,2,FALSE))</f>
        <v>0</v>
      </c>
      <c r="AB151" s="212">
        <f t="shared" si="56"/>
        <v>0</v>
      </c>
      <c r="AC151" s="460">
        <f>IF(AB151=0,0,VLOOKUP(AB151,'Wage Grid'!$F$14:$G$51,2,FALSE))</f>
        <v>0</v>
      </c>
      <c r="AD151" s="462">
        <f t="shared" si="63"/>
        <v>0</v>
      </c>
      <c r="AE151" s="51"/>
      <c r="AF151" s="449">
        <f>IF(AD151=0,0,VLOOKUP(AD151,'Wage Grid'!$F$14:$J$51,2,FALSE))</f>
        <v>0</v>
      </c>
      <c r="AG151" s="450">
        <f>IF(AD151=0,0,VLOOKUP(AD151,'Wage Grid'!$F$14:$J$51,3,FALSE))</f>
        <v>0</v>
      </c>
      <c r="AH151" s="450">
        <f>IF(AD151=0,0,VLOOKUP(AD151,'Wage Grid'!$F$14:$J$51,4,FALSE))</f>
        <v>0</v>
      </c>
      <c r="AI151" s="451">
        <f>IF(AD151=0,0,VLOOKUP(AD151,'Wage Grid'!$F$14:$J$51,5,FALSE))</f>
        <v>0</v>
      </c>
      <c r="AJ151" s="51"/>
      <c r="AK151" s="452">
        <f t="shared" si="57"/>
        <v>0</v>
      </c>
      <c r="AL151" s="453">
        <f t="shared" si="64"/>
        <v>0</v>
      </c>
      <c r="AM151" s="458">
        <f t="shared" si="58"/>
        <v>0</v>
      </c>
      <c r="AN151" s="448">
        <f t="shared" si="59"/>
        <v>0</v>
      </c>
      <c r="AO151" s="448">
        <f t="shared" si="60"/>
        <v>0</v>
      </c>
      <c r="AP151" s="448">
        <f t="shared" si="61"/>
        <v>0</v>
      </c>
      <c r="AQ151" s="453">
        <f t="shared" si="65"/>
        <v>0</v>
      </c>
      <c r="AY151" s="470">
        <f t="shared" si="66"/>
        <v>0</v>
      </c>
      <c r="AZ151" s="471">
        <f t="shared" si="67"/>
        <v>0</v>
      </c>
    </row>
    <row r="152" spans="1:52" ht="15" customHeight="1" thickBot="1" x14ac:dyDescent="0.3">
      <c r="A152" s="309"/>
      <c r="B152" s="101"/>
      <c r="C152" s="310"/>
      <c r="D152" s="80"/>
      <c r="E152" s="311"/>
      <c r="F152" s="312" t="str">
        <f t="shared" si="62"/>
        <v/>
      </c>
      <c r="G152" s="75"/>
      <c r="H152" s="243"/>
      <c r="I152" s="250"/>
      <c r="J152" s="296"/>
      <c r="K152" s="317" t="str">
        <f t="shared" si="68"/>
        <v/>
      </c>
      <c r="L152" s="276"/>
      <c r="M152" s="277"/>
      <c r="N152" s="277"/>
      <c r="O152" s="278"/>
      <c r="P152" s="250"/>
      <c r="Q152" s="67"/>
      <c r="R152" s="250"/>
      <c r="S152" s="67"/>
      <c r="T152" s="250"/>
      <c r="U152" s="237"/>
      <c r="W152" s="462">
        <f t="shared" si="54"/>
        <v>0</v>
      </c>
      <c r="X152" s="465">
        <f>IF(ISBLANK(B152),0,VLOOKUP(B152,'Wage Grid'!$B$14:$D$80,2+W152,FALSE))</f>
        <v>0</v>
      </c>
      <c r="Y152" s="212">
        <f t="shared" si="55"/>
        <v>0</v>
      </c>
      <c r="Z152" s="451">
        <f>IF(Y152=0,0,VLOOKUP(Y152,'Wage Grid'!$F$14:$G$51,2,FALSE))</f>
        <v>0</v>
      </c>
      <c r="AA152" s="216">
        <f>IF(ISBLANK(D152),0,VLOOKUP(D152,'Wage Grid'!$B$14:$D$80,2,FALSE))</f>
        <v>0</v>
      </c>
      <c r="AB152" s="212">
        <f t="shared" si="56"/>
        <v>0</v>
      </c>
      <c r="AC152" s="460">
        <f>IF(AB152=0,0,VLOOKUP(AB152,'Wage Grid'!$F$14:$G$51,2,FALSE))</f>
        <v>0</v>
      </c>
      <c r="AD152" s="462">
        <f t="shared" si="63"/>
        <v>0</v>
      </c>
      <c r="AE152" s="51"/>
      <c r="AF152" s="449">
        <f>IF(AD152=0,0,VLOOKUP(AD152,'Wage Grid'!$F$14:$J$51,2,FALSE))</f>
        <v>0</v>
      </c>
      <c r="AG152" s="450">
        <f>IF(AD152=0,0,VLOOKUP(AD152,'Wage Grid'!$F$14:$J$51,3,FALSE))</f>
        <v>0</v>
      </c>
      <c r="AH152" s="450">
        <f>IF(AD152=0,0,VLOOKUP(AD152,'Wage Grid'!$F$14:$J$51,4,FALSE))</f>
        <v>0</v>
      </c>
      <c r="AI152" s="451">
        <f>IF(AD152=0,0,VLOOKUP(AD152,'Wage Grid'!$F$14:$J$51,5,FALSE))</f>
        <v>0</v>
      </c>
      <c r="AJ152" s="51"/>
      <c r="AK152" s="452">
        <f t="shared" si="57"/>
        <v>0</v>
      </c>
      <c r="AL152" s="453">
        <f t="shared" si="64"/>
        <v>0</v>
      </c>
      <c r="AM152" s="458">
        <f t="shared" si="58"/>
        <v>0</v>
      </c>
      <c r="AN152" s="448">
        <f t="shared" si="59"/>
        <v>0</v>
      </c>
      <c r="AO152" s="448">
        <f t="shared" si="60"/>
        <v>0</v>
      </c>
      <c r="AP152" s="448">
        <f t="shared" si="61"/>
        <v>0</v>
      </c>
      <c r="AQ152" s="453">
        <f t="shared" si="65"/>
        <v>0</v>
      </c>
      <c r="AY152" s="470">
        <f t="shared" si="66"/>
        <v>0</v>
      </c>
      <c r="AZ152" s="471">
        <f t="shared" si="67"/>
        <v>0</v>
      </c>
    </row>
    <row r="153" spans="1:52" ht="15" customHeight="1" thickBot="1" x14ac:dyDescent="0.3">
      <c r="A153" s="309"/>
      <c r="B153" s="101"/>
      <c r="C153" s="310"/>
      <c r="D153" s="80"/>
      <c r="E153" s="311"/>
      <c r="F153" s="312" t="str">
        <f t="shared" si="62"/>
        <v/>
      </c>
      <c r="G153" s="75"/>
      <c r="H153" s="243"/>
      <c r="I153" s="250"/>
      <c r="J153" s="296"/>
      <c r="K153" s="317" t="str">
        <f t="shared" si="68"/>
        <v/>
      </c>
      <c r="L153" s="276"/>
      <c r="M153" s="277"/>
      <c r="N153" s="277"/>
      <c r="O153" s="278"/>
      <c r="P153" s="250"/>
      <c r="Q153" s="67"/>
      <c r="R153" s="250"/>
      <c r="S153" s="67"/>
      <c r="T153" s="250"/>
      <c r="U153" s="237"/>
      <c r="W153" s="462">
        <f t="shared" si="54"/>
        <v>0</v>
      </c>
      <c r="X153" s="465">
        <f>IF(ISBLANK(B153),0,VLOOKUP(B153,'Wage Grid'!$B$14:$D$80,2+W153,FALSE))</f>
        <v>0</v>
      </c>
      <c r="Y153" s="212">
        <f t="shared" si="55"/>
        <v>0</v>
      </c>
      <c r="Z153" s="451">
        <f>IF(Y153=0,0,VLOOKUP(Y153,'Wage Grid'!$F$14:$G$51,2,FALSE))</f>
        <v>0</v>
      </c>
      <c r="AA153" s="216">
        <f>IF(ISBLANK(D153),0,VLOOKUP(D153,'Wage Grid'!$B$14:$D$80,2,FALSE))</f>
        <v>0</v>
      </c>
      <c r="AB153" s="212">
        <f t="shared" si="56"/>
        <v>0</v>
      </c>
      <c r="AC153" s="460">
        <f>IF(AB153=0,0,VLOOKUP(AB153,'Wage Grid'!$F$14:$G$51,2,FALSE))</f>
        <v>0</v>
      </c>
      <c r="AD153" s="462">
        <f t="shared" si="63"/>
        <v>0</v>
      </c>
      <c r="AE153" s="51"/>
      <c r="AF153" s="449">
        <f>IF(AD153=0,0,VLOOKUP(AD153,'Wage Grid'!$F$14:$J$51,2,FALSE))</f>
        <v>0</v>
      </c>
      <c r="AG153" s="450">
        <f>IF(AD153=0,0,VLOOKUP(AD153,'Wage Grid'!$F$14:$J$51,3,FALSE))</f>
        <v>0</v>
      </c>
      <c r="AH153" s="450">
        <f>IF(AD153=0,0,VLOOKUP(AD153,'Wage Grid'!$F$14:$J$51,4,FALSE))</f>
        <v>0</v>
      </c>
      <c r="AI153" s="451">
        <f>IF(AD153=0,0,VLOOKUP(AD153,'Wage Grid'!$F$14:$J$51,5,FALSE))</f>
        <v>0</v>
      </c>
      <c r="AJ153" s="51"/>
      <c r="AK153" s="452">
        <f t="shared" si="57"/>
        <v>0</v>
      </c>
      <c r="AL153" s="453">
        <f t="shared" si="64"/>
        <v>0</v>
      </c>
      <c r="AM153" s="458">
        <f t="shared" si="58"/>
        <v>0</v>
      </c>
      <c r="AN153" s="448">
        <f t="shared" si="59"/>
        <v>0</v>
      </c>
      <c r="AO153" s="448">
        <f t="shared" si="60"/>
        <v>0</v>
      </c>
      <c r="AP153" s="448">
        <f t="shared" si="61"/>
        <v>0</v>
      </c>
      <c r="AQ153" s="453">
        <f t="shared" si="65"/>
        <v>0</v>
      </c>
      <c r="AY153" s="470">
        <f t="shared" si="66"/>
        <v>0</v>
      </c>
      <c r="AZ153" s="471">
        <f t="shared" si="67"/>
        <v>0</v>
      </c>
    </row>
    <row r="154" spans="1:52" ht="15" customHeight="1" thickBot="1" x14ac:dyDescent="0.3">
      <c r="A154" s="309"/>
      <c r="B154" s="101"/>
      <c r="C154" s="310"/>
      <c r="D154" s="80"/>
      <c r="E154" s="311"/>
      <c r="F154" s="312" t="str">
        <f t="shared" si="62"/>
        <v/>
      </c>
      <c r="G154" s="75"/>
      <c r="H154" s="243"/>
      <c r="I154" s="250"/>
      <c r="J154" s="296"/>
      <c r="K154" s="317" t="str">
        <f t="shared" si="68"/>
        <v/>
      </c>
      <c r="L154" s="276"/>
      <c r="M154" s="277"/>
      <c r="N154" s="277"/>
      <c r="O154" s="278"/>
      <c r="P154" s="250"/>
      <c r="Q154" s="67"/>
      <c r="R154" s="250"/>
      <c r="S154" s="67"/>
      <c r="T154" s="250"/>
      <c r="U154" s="237"/>
      <c r="W154" s="462">
        <f t="shared" si="54"/>
        <v>0</v>
      </c>
      <c r="X154" s="465">
        <f>IF(ISBLANK(B154),0,VLOOKUP(B154,'Wage Grid'!$B$14:$D$80,2+W154,FALSE))</f>
        <v>0</v>
      </c>
      <c r="Y154" s="212">
        <f t="shared" si="55"/>
        <v>0</v>
      </c>
      <c r="Z154" s="451">
        <f>IF(Y154=0,0,VLOOKUP(Y154,'Wage Grid'!$F$14:$G$51,2,FALSE))</f>
        <v>0</v>
      </c>
      <c r="AA154" s="216">
        <f>IF(ISBLANK(D154),0,VLOOKUP(D154,'Wage Grid'!$B$14:$D$80,2,FALSE))</f>
        <v>0</v>
      </c>
      <c r="AB154" s="212">
        <f t="shared" si="56"/>
        <v>0</v>
      </c>
      <c r="AC154" s="460">
        <f>IF(AB154=0,0,VLOOKUP(AB154,'Wage Grid'!$F$14:$G$51,2,FALSE))</f>
        <v>0</v>
      </c>
      <c r="AD154" s="462">
        <f t="shared" si="63"/>
        <v>0</v>
      </c>
      <c r="AE154" s="51"/>
      <c r="AF154" s="449">
        <f>IF(AD154=0,0,VLOOKUP(AD154,'Wage Grid'!$F$14:$J$51,2,FALSE))</f>
        <v>0</v>
      </c>
      <c r="AG154" s="450">
        <f>IF(AD154=0,0,VLOOKUP(AD154,'Wage Grid'!$F$14:$J$51,3,FALSE))</f>
        <v>0</v>
      </c>
      <c r="AH154" s="450">
        <f>IF(AD154=0,0,VLOOKUP(AD154,'Wage Grid'!$F$14:$J$51,4,FALSE))</f>
        <v>0</v>
      </c>
      <c r="AI154" s="451">
        <f>IF(AD154=0,0,VLOOKUP(AD154,'Wage Grid'!$F$14:$J$51,5,FALSE))</f>
        <v>0</v>
      </c>
      <c r="AJ154" s="51"/>
      <c r="AK154" s="452">
        <f t="shared" si="57"/>
        <v>0</v>
      </c>
      <c r="AL154" s="453">
        <f t="shared" si="64"/>
        <v>0</v>
      </c>
      <c r="AM154" s="458">
        <f t="shared" si="58"/>
        <v>0</v>
      </c>
      <c r="AN154" s="448">
        <f t="shared" si="59"/>
        <v>0</v>
      </c>
      <c r="AO154" s="448">
        <f t="shared" si="60"/>
        <v>0</v>
      </c>
      <c r="AP154" s="448">
        <f t="shared" si="61"/>
        <v>0</v>
      </c>
      <c r="AQ154" s="453">
        <f t="shared" si="65"/>
        <v>0</v>
      </c>
      <c r="AY154" s="470">
        <f t="shared" si="66"/>
        <v>0</v>
      </c>
      <c r="AZ154" s="471">
        <f t="shared" si="67"/>
        <v>0</v>
      </c>
    </row>
    <row r="155" spans="1:52" ht="15" customHeight="1" thickBot="1" x14ac:dyDescent="0.3">
      <c r="A155" s="309"/>
      <c r="B155" s="101"/>
      <c r="C155" s="310"/>
      <c r="D155" s="80"/>
      <c r="E155" s="311"/>
      <c r="F155" s="312" t="str">
        <f t="shared" si="62"/>
        <v/>
      </c>
      <c r="G155" s="75"/>
      <c r="H155" s="243"/>
      <c r="I155" s="250"/>
      <c r="J155" s="296"/>
      <c r="K155" s="317" t="str">
        <f t="shared" si="68"/>
        <v/>
      </c>
      <c r="L155" s="276"/>
      <c r="M155" s="277"/>
      <c r="N155" s="277"/>
      <c r="O155" s="278"/>
      <c r="P155" s="250"/>
      <c r="Q155" s="67"/>
      <c r="R155" s="250"/>
      <c r="S155" s="67"/>
      <c r="T155" s="250"/>
      <c r="U155" s="237"/>
      <c r="W155" s="462">
        <f t="shared" si="54"/>
        <v>0</v>
      </c>
      <c r="X155" s="465">
        <f>IF(ISBLANK(B155),0,VLOOKUP(B155,'Wage Grid'!$B$14:$D$80,2+W155,FALSE))</f>
        <v>0</v>
      </c>
      <c r="Y155" s="212">
        <f t="shared" si="55"/>
        <v>0</v>
      </c>
      <c r="Z155" s="451">
        <f>IF(Y155=0,0,VLOOKUP(Y155,'Wage Grid'!$F$14:$G$51,2,FALSE))</f>
        <v>0</v>
      </c>
      <c r="AA155" s="216">
        <f>IF(ISBLANK(D155),0,VLOOKUP(D155,'Wage Grid'!$B$14:$D$80,2,FALSE))</f>
        <v>0</v>
      </c>
      <c r="AB155" s="212">
        <f t="shared" si="56"/>
        <v>0</v>
      </c>
      <c r="AC155" s="460">
        <f>IF(AB155=0,0,VLOOKUP(AB155,'Wage Grid'!$F$14:$G$51,2,FALSE))</f>
        <v>0</v>
      </c>
      <c r="AD155" s="462">
        <f t="shared" si="63"/>
        <v>0</v>
      </c>
      <c r="AE155" s="51"/>
      <c r="AF155" s="449">
        <f>IF(AD155=0,0,VLOOKUP(AD155,'Wage Grid'!$F$14:$J$51,2,FALSE))</f>
        <v>0</v>
      </c>
      <c r="AG155" s="450">
        <f>IF(AD155=0,0,VLOOKUP(AD155,'Wage Grid'!$F$14:$J$51,3,FALSE))</f>
        <v>0</v>
      </c>
      <c r="AH155" s="450">
        <f>IF(AD155=0,0,VLOOKUP(AD155,'Wage Grid'!$F$14:$J$51,4,FALSE))</f>
        <v>0</v>
      </c>
      <c r="AI155" s="451">
        <f>IF(AD155=0,0,VLOOKUP(AD155,'Wage Grid'!$F$14:$J$51,5,FALSE))</f>
        <v>0</v>
      </c>
      <c r="AJ155" s="51"/>
      <c r="AK155" s="452">
        <f t="shared" si="57"/>
        <v>0</v>
      </c>
      <c r="AL155" s="453">
        <f t="shared" si="64"/>
        <v>0</v>
      </c>
      <c r="AM155" s="458">
        <f t="shared" si="58"/>
        <v>0</v>
      </c>
      <c r="AN155" s="448">
        <f t="shared" si="59"/>
        <v>0</v>
      </c>
      <c r="AO155" s="448">
        <f t="shared" si="60"/>
        <v>0</v>
      </c>
      <c r="AP155" s="448">
        <f t="shared" si="61"/>
        <v>0</v>
      </c>
      <c r="AQ155" s="453">
        <f t="shared" si="65"/>
        <v>0</v>
      </c>
      <c r="AY155" s="470">
        <f t="shared" si="66"/>
        <v>0</v>
      </c>
      <c r="AZ155" s="471">
        <f t="shared" si="67"/>
        <v>0</v>
      </c>
    </row>
    <row r="156" spans="1:52" ht="15" customHeight="1" thickBot="1" x14ac:dyDescent="0.3">
      <c r="A156" s="309"/>
      <c r="B156" s="101"/>
      <c r="C156" s="310"/>
      <c r="D156" s="80"/>
      <c r="E156" s="311"/>
      <c r="F156" s="312" t="str">
        <f t="shared" si="62"/>
        <v/>
      </c>
      <c r="G156" s="75"/>
      <c r="H156" s="243"/>
      <c r="I156" s="250"/>
      <c r="J156" s="296"/>
      <c r="K156" s="317" t="str">
        <f t="shared" si="68"/>
        <v/>
      </c>
      <c r="L156" s="276"/>
      <c r="M156" s="277"/>
      <c r="N156" s="277"/>
      <c r="O156" s="278"/>
      <c r="P156" s="250"/>
      <c r="Q156" s="67"/>
      <c r="R156" s="250"/>
      <c r="S156" s="67"/>
      <c r="T156" s="250"/>
      <c r="U156" s="237"/>
      <c r="W156" s="462">
        <f t="shared" si="54"/>
        <v>0</v>
      </c>
      <c r="X156" s="465">
        <f>IF(ISBLANK(B156),0,VLOOKUP(B156,'Wage Grid'!$B$14:$D$80,2+W156,FALSE))</f>
        <v>0</v>
      </c>
      <c r="Y156" s="212">
        <f t="shared" si="55"/>
        <v>0</v>
      </c>
      <c r="Z156" s="451">
        <f>IF(Y156=0,0,VLOOKUP(Y156,'Wage Grid'!$F$14:$G$51,2,FALSE))</f>
        <v>0</v>
      </c>
      <c r="AA156" s="216">
        <f>IF(ISBLANK(D156),0,VLOOKUP(D156,'Wage Grid'!$B$14:$D$80,2,FALSE))</f>
        <v>0</v>
      </c>
      <c r="AB156" s="212">
        <f t="shared" si="56"/>
        <v>0</v>
      </c>
      <c r="AC156" s="460">
        <f>IF(AB156=0,0,VLOOKUP(AB156,'Wage Grid'!$F$14:$G$51,2,FALSE))</f>
        <v>0</v>
      </c>
      <c r="AD156" s="462">
        <f t="shared" si="63"/>
        <v>0</v>
      </c>
      <c r="AE156" s="51"/>
      <c r="AF156" s="449">
        <f>IF(AD156=0,0,VLOOKUP(AD156,'Wage Grid'!$F$14:$J$51,2,FALSE))</f>
        <v>0</v>
      </c>
      <c r="AG156" s="450">
        <f>IF(AD156=0,0,VLOOKUP(AD156,'Wage Grid'!$F$14:$J$51,3,FALSE))</f>
        <v>0</v>
      </c>
      <c r="AH156" s="450">
        <f>IF(AD156=0,0,VLOOKUP(AD156,'Wage Grid'!$F$14:$J$51,4,FALSE))</f>
        <v>0</v>
      </c>
      <c r="AI156" s="451">
        <f>IF(AD156=0,0,VLOOKUP(AD156,'Wage Grid'!$F$14:$J$51,5,FALSE))</f>
        <v>0</v>
      </c>
      <c r="AJ156" s="51"/>
      <c r="AK156" s="452">
        <f t="shared" si="57"/>
        <v>0</v>
      </c>
      <c r="AL156" s="453">
        <f t="shared" si="64"/>
        <v>0</v>
      </c>
      <c r="AM156" s="458">
        <f t="shared" si="58"/>
        <v>0</v>
      </c>
      <c r="AN156" s="448">
        <f t="shared" si="59"/>
        <v>0</v>
      </c>
      <c r="AO156" s="448">
        <f t="shared" si="60"/>
        <v>0</v>
      </c>
      <c r="AP156" s="448">
        <f t="shared" si="61"/>
        <v>0</v>
      </c>
      <c r="AQ156" s="453">
        <f t="shared" si="65"/>
        <v>0</v>
      </c>
      <c r="AY156" s="470">
        <f t="shared" si="66"/>
        <v>0</v>
      </c>
      <c r="AZ156" s="471">
        <f t="shared" si="67"/>
        <v>0</v>
      </c>
    </row>
    <row r="157" spans="1:52" ht="15" customHeight="1" thickBot="1" x14ac:dyDescent="0.3">
      <c r="A157" s="309"/>
      <c r="B157" s="101"/>
      <c r="C157" s="310"/>
      <c r="D157" s="80"/>
      <c r="E157" s="311"/>
      <c r="F157" s="312" t="str">
        <f t="shared" si="62"/>
        <v/>
      </c>
      <c r="G157" s="75"/>
      <c r="H157" s="243"/>
      <c r="I157" s="250"/>
      <c r="J157" s="296"/>
      <c r="K157" s="317" t="str">
        <f t="shared" si="68"/>
        <v/>
      </c>
      <c r="L157" s="276"/>
      <c r="M157" s="277"/>
      <c r="N157" s="277"/>
      <c r="O157" s="278"/>
      <c r="P157" s="250"/>
      <c r="Q157" s="67"/>
      <c r="R157" s="250"/>
      <c r="S157" s="67"/>
      <c r="T157" s="250"/>
      <c r="U157" s="237"/>
      <c r="W157" s="462">
        <f t="shared" si="54"/>
        <v>0</v>
      </c>
      <c r="X157" s="465">
        <f>IF(ISBLANK(B157),0,VLOOKUP(B157,'Wage Grid'!$B$14:$D$80,2+W157,FALSE))</f>
        <v>0</v>
      </c>
      <c r="Y157" s="212">
        <f t="shared" si="55"/>
        <v>0</v>
      </c>
      <c r="Z157" s="451">
        <f>IF(Y157=0,0,VLOOKUP(Y157,'Wage Grid'!$F$14:$G$51,2,FALSE))</f>
        <v>0</v>
      </c>
      <c r="AA157" s="216">
        <f>IF(ISBLANK(D157),0,VLOOKUP(D157,'Wage Grid'!$B$14:$D$80,2,FALSE))</f>
        <v>0</v>
      </c>
      <c r="AB157" s="212">
        <f t="shared" si="56"/>
        <v>0</v>
      </c>
      <c r="AC157" s="460">
        <f>IF(AB157=0,0,VLOOKUP(AB157,'Wage Grid'!$F$14:$G$51,2,FALSE))</f>
        <v>0</v>
      </c>
      <c r="AD157" s="462">
        <f t="shared" si="63"/>
        <v>0</v>
      </c>
      <c r="AE157" s="51"/>
      <c r="AF157" s="449">
        <f>IF(AD157=0,0,VLOOKUP(AD157,'Wage Grid'!$F$14:$J$51,2,FALSE))</f>
        <v>0</v>
      </c>
      <c r="AG157" s="450">
        <f>IF(AD157=0,0,VLOOKUP(AD157,'Wage Grid'!$F$14:$J$51,3,FALSE))</f>
        <v>0</v>
      </c>
      <c r="AH157" s="450">
        <f>IF(AD157=0,0,VLOOKUP(AD157,'Wage Grid'!$F$14:$J$51,4,FALSE))</f>
        <v>0</v>
      </c>
      <c r="AI157" s="451">
        <f>IF(AD157=0,0,VLOOKUP(AD157,'Wage Grid'!$F$14:$J$51,5,FALSE))</f>
        <v>0</v>
      </c>
      <c r="AJ157" s="51"/>
      <c r="AK157" s="452">
        <f t="shared" si="57"/>
        <v>0</v>
      </c>
      <c r="AL157" s="453">
        <f t="shared" si="64"/>
        <v>0</v>
      </c>
      <c r="AM157" s="458">
        <f t="shared" si="58"/>
        <v>0</v>
      </c>
      <c r="AN157" s="448">
        <f t="shared" si="59"/>
        <v>0</v>
      </c>
      <c r="AO157" s="448">
        <f t="shared" si="60"/>
        <v>0</v>
      </c>
      <c r="AP157" s="448">
        <f t="shared" si="61"/>
        <v>0</v>
      </c>
      <c r="AQ157" s="453">
        <f t="shared" si="65"/>
        <v>0</v>
      </c>
      <c r="AY157" s="470">
        <f t="shared" si="66"/>
        <v>0</v>
      </c>
      <c r="AZ157" s="471">
        <f t="shared" si="67"/>
        <v>0</v>
      </c>
    </row>
    <row r="158" spans="1:52" ht="15" customHeight="1" thickBot="1" x14ac:dyDescent="0.3">
      <c r="A158" s="309"/>
      <c r="B158" s="101"/>
      <c r="C158" s="310"/>
      <c r="D158" s="80"/>
      <c r="E158" s="311"/>
      <c r="F158" s="312" t="str">
        <f t="shared" si="62"/>
        <v/>
      </c>
      <c r="G158" s="75"/>
      <c r="H158" s="243"/>
      <c r="I158" s="250"/>
      <c r="J158" s="296"/>
      <c r="K158" s="317" t="str">
        <f t="shared" si="68"/>
        <v/>
      </c>
      <c r="L158" s="276"/>
      <c r="M158" s="277"/>
      <c r="N158" s="277"/>
      <c r="O158" s="278"/>
      <c r="P158" s="250"/>
      <c r="Q158" s="67"/>
      <c r="R158" s="250"/>
      <c r="S158" s="67"/>
      <c r="T158" s="250"/>
      <c r="U158" s="237"/>
      <c r="W158" s="462">
        <f t="shared" si="54"/>
        <v>0</v>
      </c>
      <c r="X158" s="465">
        <f>IF(ISBLANK(B158),0,VLOOKUP(B158,'Wage Grid'!$B$14:$D$80,2+W158,FALSE))</f>
        <v>0</v>
      </c>
      <c r="Y158" s="212">
        <f t="shared" si="55"/>
        <v>0</v>
      </c>
      <c r="Z158" s="451">
        <f>IF(Y158=0,0,VLOOKUP(Y158,'Wage Grid'!$F$14:$G$51,2,FALSE))</f>
        <v>0</v>
      </c>
      <c r="AA158" s="216">
        <f>IF(ISBLANK(D158),0,VLOOKUP(D158,'Wage Grid'!$B$14:$D$80,2,FALSE))</f>
        <v>0</v>
      </c>
      <c r="AB158" s="212">
        <f t="shared" si="56"/>
        <v>0</v>
      </c>
      <c r="AC158" s="460">
        <f>IF(AB158=0,0,VLOOKUP(AB158,'Wage Grid'!$F$14:$G$51,2,FALSE))</f>
        <v>0</v>
      </c>
      <c r="AD158" s="462">
        <f t="shared" si="63"/>
        <v>0</v>
      </c>
      <c r="AE158" s="51"/>
      <c r="AF158" s="449">
        <f>IF(AD158=0,0,VLOOKUP(AD158,'Wage Grid'!$F$14:$J$51,2,FALSE))</f>
        <v>0</v>
      </c>
      <c r="AG158" s="450">
        <f>IF(AD158=0,0,VLOOKUP(AD158,'Wage Grid'!$F$14:$J$51,3,FALSE))</f>
        <v>0</v>
      </c>
      <c r="AH158" s="450">
        <f>IF(AD158=0,0,VLOOKUP(AD158,'Wage Grid'!$F$14:$J$51,4,FALSE))</f>
        <v>0</v>
      </c>
      <c r="AI158" s="451">
        <f>IF(AD158=0,0,VLOOKUP(AD158,'Wage Grid'!$F$14:$J$51,5,FALSE))</f>
        <v>0</v>
      </c>
      <c r="AJ158" s="51"/>
      <c r="AK158" s="452">
        <f t="shared" si="57"/>
        <v>0</v>
      </c>
      <c r="AL158" s="453">
        <f t="shared" si="64"/>
        <v>0</v>
      </c>
      <c r="AM158" s="458">
        <f t="shared" si="58"/>
        <v>0</v>
      </c>
      <c r="AN158" s="448">
        <f t="shared" si="59"/>
        <v>0</v>
      </c>
      <c r="AO158" s="448">
        <f t="shared" si="60"/>
        <v>0</v>
      </c>
      <c r="AP158" s="448">
        <f t="shared" si="61"/>
        <v>0</v>
      </c>
      <c r="AQ158" s="453">
        <f t="shared" si="65"/>
        <v>0</v>
      </c>
      <c r="AY158" s="470">
        <f t="shared" si="66"/>
        <v>0</v>
      </c>
      <c r="AZ158" s="471">
        <f t="shared" si="67"/>
        <v>0</v>
      </c>
    </row>
    <row r="159" spans="1:52" ht="15" customHeight="1" thickBot="1" x14ac:dyDescent="0.3">
      <c r="A159" s="309"/>
      <c r="B159" s="101"/>
      <c r="C159" s="310"/>
      <c r="D159" s="80"/>
      <c r="E159" s="311"/>
      <c r="F159" s="312" t="str">
        <f t="shared" si="62"/>
        <v/>
      </c>
      <c r="G159" s="75"/>
      <c r="H159" s="243"/>
      <c r="I159" s="250"/>
      <c r="J159" s="296"/>
      <c r="K159" s="317" t="str">
        <f t="shared" si="68"/>
        <v/>
      </c>
      <c r="L159" s="276"/>
      <c r="M159" s="277"/>
      <c r="N159" s="277"/>
      <c r="O159" s="278"/>
      <c r="P159" s="250"/>
      <c r="Q159" s="67"/>
      <c r="R159" s="250"/>
      <c r="S159" s="67"/>
      <c r="T159" s="250"/>
      <c r="U159" s="237"/>
      <c r="W159" s="462">
        <f t="shared" si="54"/>
        <v>0</v>
      </c>
      <c r="X159" s="465">
        <f>IF(ISBLANK(B159),0,VLOOKUP(B159,'Wage Grid'!$B$14:$D$80,2+W159,FALSE))</f>
        <v>0</v>
      </c>
      <c r="Y159" s="212">
        <f t="shared" si="55"/>
        <v>0</v>
      </c>
      <c r="Z159" s="451">
        <f>IF(Y159=0,0,VLOOKUP(Y159,'Wage Grid'!$F$14:$G$51,2,FALSE))</f>
        <v>0</v>
      </c>
      <c r="AA159" s="216">
        <f>IF(ISBLANK(D159),0,VLOOKUP(D159,'Wage Grid'!$B$14:$D$80,2,FALSE))</f>
        <v>0</v>
      </c>
      <c r="AB159" s="212">
        <f t="shared" si="56"/>
        <v>0</v>
      </c>
      <c r="AC159" s="460">
        <f>IF(AB159=0,0,VLOOKUP(AB159,'Wage Grid'!$F$14:$G$51,2,FALSE))</f>
        <v>0</v>
      </c>
      <c r="AD159" s="462">
        <f t="shared" si="63"/>
        <v>0</v>
      </c>
      <c r="AE159" s="51"/>
      <c r="AF159" s="449">
        <f>IF(AD159=0,0,VLOOKUP(AD159,'Wage Grid'!$F$14:$J$51,2,FALSE))</f>
        <v>0</v>
      </c>
      <c r="AG159" s="450">
        <f>IF(AD159=0,0,VLOOKUP(AD159,'Wage Grid'!$F$14:$J$51,3,FALSE))</f>
        <v>0</v>
      </c>
      <c r="AH159" s="450">
        <f>IF(AD159=0,0,VLOOKUP(AD159,'Wage Grid'!$F$14:$J$51,4,FALSE))</f>
        <v>0</v>
      </c>
      <c r="AI159" s="451">
        <f>IF(AD159=0,0,VLOOKUP(AD159,'Wage Grid'!$F$14:$J$51,5,FALSE))</f>
        <v>0</v>
      </c>
      <c r="AJ159" s="51"/>
      <c r="AK159" s="452">
        <f t="shared" si="57"/>
        <v>0</v>
      </c>
      <c r="AL159" s="453">
        <f t="shared" si="64"/>
        <v>0</v>
      </c>
      <c r="AM159" s="458">
        <f t="shared" si="58"/>
        <v>0</v>
      </c>
      <c r="AN159" s="448">
        <f t="shared" si="59"/>
        <v>0</v>
      </c>
      <c r="AO159" s="448">
        <f t="shared" si="60"/>
        <v>0</v>
      </c>
      <c r="AP159" s="448">
        <f t="shared" si="61"/>
        <v>0</v>
      </c>
      <c r="AQ159" s="453">
        <f t="shared" si="65"/>
        <v>0</v>
      </c>
      <c r="AY159" s="470">
        <f t="shared" si="66"/>
        <v>0</v>
      </c>
      <c r="AZ159" s="471">
        <f t="shared" si="67"/>
        <v>0</v>
      </c>
    </row>
    <row r="160" spans="1:52" ht="15" customHeight="1" thickBot="1" x14ac:dyDescent="0.3">
      <c r="A160" s="309"/>
      <c r="B160" s="101"/>
      <c r="C160" s="310"/>
      <c r="D160" s="80"/>
      <c r="E160" s="311"/>
      <c r="F160" s="312" t="str">
        <f t="shared" si="62"/>
        <v/>
      </c>
      <c r="G160" s="75"/>
      <c r="H160" s="243"/>
      <c r="I160" s="250"/>
      <c r="J160" s="296"/>
      <c r="K160" s="317" t="str">
        <f t="shared" si="68"/>
        <v/>
      </c>
      <c r="L160" s="276"/>
      <c r="M160" s="277"/>
      <c r="N160" s="277"/>
      <c r="O160" s="278"/>
      <c r="P160" s="250"/>
      <c r="Q160" s="67"/>
      <c r="R160" s="250"/>
      <c r="S160" s="67"/>
      <c r="T160" s="250"/>
      <c r="U160" s="237"/>
      <c r="W160" s="462">
        <f t="shared" si="54"/>
        <v>0</v>
      </c>
      <c r="X160" s="465">
        <f>IF(ISBLANK(B160),0,VLOOKUP(B160,'Wage Grid'!$B$14:$D$80,2+W160,FALSE))</f>
        <v>0</v>
      </c>
      <c r="Y160" s="212">
        <f t="shared" si="55"/>
        <v>0</v>
      </c>
      <c r="Z160" s="451">
        <f>IF(Y160=0,0,VLOOKUP(Y160,'Wage Grid'!$F$14:$G$51,2,FALSE))</f>
        <v>0</v>
      </c>
      <c r="AA160" s="216">
        <f>IF(ISBLANK(D160),0,VLOOKUP(D160,'Wage Grid'!$B$14:$D$80,2,FALSE))</f>
        <v>0</v>
      </c>
      <c r="AB160" s="212">
        <f t="shared" si="56"/>
        <v>0</v>
      </c>
      <c r="AC160" s="460">
        <f>IF(AB160=0,0,VLOOKUP(AB160,'Wage Grid'!$F$14:$G$51,2,FALSE))</f>
        <v>0</v>
      </c>
      <c r="AD160" s="462">
        <f t="shared" si="63"/>
        <v>0</v>
      </c>
      <c r="AE160" s="51"/>
      <c r="AF160" s="449">
        <f>IF(AD160=0,0,VLOOKUP(AD160,'Wage Grid'!$F$14:$J$51,2,FALSE))</f>
        <v>0</v>
      </c>
      <c r="AG160" s="450">
        <f>IF(AD160=0,0,VLOOKUP(AD160,'Wage Grid'!$F$14:$J$51,3,FALSE))</f>
        <v>0</v>
      </c>
      <c r="AH160" s="450">
        <f>IF(AD160=0,0,VLOOKUP(AD160,'Wage Grid'!$F$14:$J$51,4,FALSE))</f>
        <v>0</v>
      </c>
      <c r="AI160" s="451">
        <f>IF(AD160=0,0,VLOOKUP(AD160,'Wage Grid'!$F$14:$J$51,5,FALSE))</f>
        <v>0</v>
      </c>
      <c r="AJ160" s="51"/>
      <c r="AK160" s="452">
        <f t="shared" si="57"/>
        <v>0</v>
      </c>
      <c r="AL160" s="453">
        <f t="shared" si="64"/>
        <v>0</v>
      </c>
      <c r="AM160" s="458">
        <f t="shared" si="58"/>
        <v>0</v>
      </c>
      <c r="AN160" s="448">
        <f t="shared" si="59"/>
        <v>0</v>
      </c>
      <c r="AO160" s="448">
        <f t="shared" si="60"/>
        <v>0</v>
      </c>
      <c r="AP160" s="448">
        <f t="shared" si="61"/>
        <v>0</v>
      </c>
      <c r="AQ160" s="453">
        <f t="shared" si="65"/>
        <v>0</v>
      </c>
      <c r="AY160" s="470">
        <f t="shared" si="66"/>
        <v>0</v>
      </c>
      <c r="AZ160" s="471">
        <f t="shared" si="67"/>
        <v>0</v>
      </c>
    </row>
    <row r="161" spans="1:52" ht="15" customHeight="1" thickBot="1" x14ac:dyDescent="0.3">
      <c r="A161" s="309"/>
      <c r="B161" s="101"/>
      <c r="C161" s="310"/>
      <c r="D161" s="80"/>
      <c r="E161" s="311"/>
      <c r="F161" s="312" t="str">
        <f t="shared" si="62"/>
        <v/>
      </c>
      <c r="G161" s="75"/>
      <c r="H161" s="243"/>
      <c r="I161" s="250"/>
      <c r="J161" s="296"/>
      <c r="K161" s="317" t="str">
        <f t="shared" si="68"/>
        <v/>
      </c>
      <c r="L161" s="276"/>
      <c r="M161" s="277"/>
      <c r="N161" s="277"/>
      <c r="O161" s="278"/>
      <c r="P161" s="250"/>
      <c r="Q161" s="67"/>
      <c r="R161" s="250"/>
      <c r="S161" s="67"/>
      <c r="T161" s="250"/>
      <c r="U161" s="237"/>
      <c r="W161" s="462">
        <f t="shared" si="54"/>
        <v>0</v>
      </c>
      <c r="X161" s="465">
        <f>IF(ISBLANK(B161),0,VLOOKUP(B161,'Wage Grid'!$B$14:$D$80,2+W161,FALSE))</f>
        <v>0</v>
      </c>
      <c r="Y161" s="212">
        <f t="shared" si="55"/>
        <v>0</v>
      </c>
      <c r="Z161" s="451">
        <f>IF(Y161=0,0,VLOOKUP(Y161,'Wage Grid'!$F$14:$G$51,2,FALSE))</f>
        <v>0</v>
      </c>
      <c r="AA161" s="216">
        <f>IF(ISBLANK(D161),0,VLOOKUP(D161,'Wage Grid'!$B$14:$D$80,2,FALSE))</f>
        <v>0</v>
      </c>
      <c r="AB161" s="212">
        <f t="shared" si="56"/>
        <v>0</v>
      </c>
      <c r="AC161" s="460">
        <f>IF(AB161=0,0,VLOOKUP(AB161,'Wage Grid'!$F$14:$G$51,2,FALSE))</f>
        <v>0</v>
      </c>
      <c r="AD161" s="462">
        <f t="shared" si="63"/>
        <v>0</v>
      </c>
      <c r="AE161" s="51"/>
      <c r="AF161" s="449">
        <f>IF(AD161=0,0,VLOOKUP(AD161,'Wage Grid'!$F$14:$J$51,2,FALSE))</f>
        <v>0</v>
      </c>
      <c r="AG161" s="450">
        <f>IF(AD161=0,0,VLOOKUP(AD161,'Wage Grid'!$F$14:$J$51,3,FALSE))</f>
        <v>0</v>
      </c>
      <c r="AH161" s="450">
        <f>IF(AD161=0,0,VLOOKUP(AD161,'Wage Grid'!$F$14:$J$51,4,FALSE))</f>
        <v>0</v>
      </c>
      <c r="AI161" s="451">
        <f>IF(AD161=0,0,VLOOKUP(AD161,'Wage Grid'!$F$14:$J$51,5,FALSE))</f>
        <v>0</v>
      </c>
      <c r="AJ161" s="51"/>
      <c r="AK161" s="452">
        <f t="shared" si="57"/>
        <v>0</v>
      </c>
      <c r="AL161" s="453">
        <f t="shared" si="64"/>
        <v>0</v>
      </c>
      <c r="AM161" s="458">
        <f t="shared" si="58"/>
        <v>0</v>
      </c>
      <c r="AN161" s="448">
        <f t="shared" si="59"/>
        <v>0</v>
      </c>
      <c r="AO161" s="448">
        <f t="shared" si="60"/>
        <v>0</v>
      </c>
      <c r="AP161" s="448">
        <f t="shared" si="61"/>
        <v>0</v>
      </c>
      <c r="AQ161" s="453">
        <f t="shared" si="65"/>
        <v>0</v>
      </c>
      <c r="AY161" s="470">
        <f t="shared" si="66"/>
        <v>0</v>
      </c>
      <c r="AZ161" s="471">
        <f t="shared" si="67"/>
        <v>0</v>
      </c>
    </row>
    <row r="162" spans="1:52" ht="15" customHeight="1" thickBot="1" x14ac:dyDescent="0.3">
      <c r="A162" s="309"/>
      <c r="B162" s="101"/>
      <c r="C162" s="310"/>
      <c r="D162" s="80"/>
      <c r="E162" s="311"/>
      <c r="F162" s="312" t="str">
        <f t="shared" si="62"/>
        <v/>
      </c>
      <c r="G162" s="75"/>
      <c r="H162" s="243"/>
      <c r="I162" s="250"/>
      <c r="J162" s="296"/>
      <c r="K162" s="317" t="str">
        <f t="shared" si="68"/>
        <v/>
      </c>
      <c r="L162" s="276"/>
      <c r="M162" s="277"/>
      <c r="N162" s="277"/>
      <c r="O162" s="278"/>
      <c r="P162" s="250"/>
      <c r="Q162" s="67"/>
      <c r="R162" s="250"/>
      <c r="S162" s="67"/>
      <c r="T162" s="250"/>
      <c r="U162" s="237"/>
      <c r="W162" s="462">
        <f t="shared" si="54"/>
        <v>0</v>
      </c>
      <c r="X162" s="465">
        <f>IF(ISBLANK(B162),0,VLOOKUP(B162,'Wage Grid'!$B$14:$D$80,2+W162,FALSE))</f>
        <v>0</v>
      </c>
      <c r="Y162" s="212">
        <f t="shared" si="55"/>
        <v>0</v>
      </c>
      <c r="Z162" s="451">
        <f>IF(Y162=0,0,VLOOKUP(Y162,'Wage Grid'!$F$14:$G$51,2,FALSE))</f>
        <v>0</v>
      </c>
      <c r="AA162" s="216">
        <f>IF(ISBLANK(D162),0,VLOOKUP(D162,'Wage Grid'!$B$14:$D$80,2,FALSE))</f>
        <v>0</v>
      </c>
      <c r="AB162" s="212">
        <f t="shared" si="56"/>
        <v>0</v>
      </c>
      <c r="AC162" s="460">
        <f>IF(AB162=0,0,VLOOKUP(AB162,'Wage Grid'!$F$14:$G$51,2,FALSE))</f>
        <v>0</v>
      </c>
      <c r="AD162" s="462">
        <f t="shared" si="63"/>
        <v>0</v>
      </c>
      <c r="AE162" s="51"/>
      <c r="AF162" s="449">
        <f>IF(AD162=0,0,VLOOKUP(AD162,'Wage Grid'!$F$14:$J$51,2,FALSE))</f>
        <v>0</v>
      </c>
      <c r="AG162" s="450">
        <f>IF(AD162=0,0,VLOOKUP(AD162,'Wage Grid'!$F$14:$J$51,3,FALSE))</f>
        <v>0</v>
      </c>
      <c r="AH162" s="450">
        <f>IF(AD162=0,0,VLOOKUP(AD162,'Wage Grid'!$F$14:$J$51,4,FALSE))</f>
        <v>0</v>
      </c>
      <c r="AI162" s="451">
        <f>IF(AD162=0,0,VLOOKUP(AD162,'Wage Grid'!$F$14:$J$51,5,FALSE))</f>
        <v>0</v>
      </c>
      <c r="AJ162" s="51"/>
      <c r="AK162" s="452">
        <f t="shared" si="57"/>
        <v>0</v>
      </c>
      <c r="AL162" s="453">
        <f t="shared" si="64"/>
        <v>0</v>
      </c>
      <c r="AM162" s="458">
        <f t="shared" si="58"/>
        <v>0</v>
      </c>
      <c r="AN162" s="448">
        <f t="shared" si="59"/>
        <v>0</v>
      </c>
      <c r="AO162" s="448">
        <f t="shared" si="60"/>
        <v>0</v>
      </c>
      <c r="AP162" s="448">
        <f t="shared" si="61"/>
        <v>0</v>
      </c>
      <c r="AQ162" s="453">
        <f t="shared" si="65"/>
        <v>0</v>
      </c>
      <c r="AY162" s="470">
        <f t="shared" si="66"/>
        <v>0</v>
      </c>
      <c r="AZ162" s="471">
        <f t="shared" si="67"/>
        <v>0</v>
      </c>
    </row>
    <row r="163" spans="1:52" ht="15" customHeight="1" thickBot="1" x14ac:dyDescent="0.3">
      <c r="A163" s="309"/>
      <c r="B163" s="101"/>
      <c r="C163" s="310"/>
      <c r="D163" s="80"/>
      <c r="E163" s="311"/>
      <c r="F163" s="312" t="str">
        <f t="shared" si="62"/>
        <v/>
      </c>
      <c r="G163" s="75"/>
      <c r="H163" s="243"/>
      <c r="I163" s="250"/>
      <c r="J163" s="296"/>
      <c r="K163" s="317" t="str">
        <f t="shared" si="68"/>
        <v/>
      </c>
      <c r="L163" s="276"/>
      <c r="M163" s="277"/>
      <c r="N163" s="277"/>
      <c r="O163" s="278"/>
      <c r="P163" s="250"/>
      <c r="Q163" s="67"/>
      <c r="R163" s="250"/>
      <c r="S163" s="67"/>
      <c r="T163" s="250"/>
      <c r="U163" s="237"/>
      <c r="W163" s="462">
        <f t="shared" si="54"/>
        <v>0</v>
      </c>
      <c r="X163" s="465">
        <f>IF(ISBLANK(B163),0,VLOOKUP(B163,'Wage Grid'!$B$14:$D$80,2+W163,FALSE))</f>
        <v>0</v>
      </c>
      <c r="Y163" s="212">
        <f t="shared" si="55"/>
        <v>0</v>
      </c>
      <c r="Z163" s="451">
        <f>IF(Y163=0,0,VLOOKUP(Y163,'Wage Grid'!$F$14:$G$51,2,FALSE))</f>
        <v>0</v>
      </c>
      <c r="AA163" s="216">
        <f>IF(ISBLANK(D163),0,VLOOKUP(D163,'Wage Grid'!$B$14:$D$80,2,FALSE))</f>
        <v>0</v>
      </c>
      <c r="AB163" s="212">
        <f t="shared" si="56"/>
        <v>0</v>
      </c>
      <c r="AC163" s="460">
        <f>IF(AB163=0,0,VLOOKUP(AB163,'Wage Grid'!$F$14:$G$51,2,FALSE))</f>
        <v>0</v>
      </c>
      <c r="AD163" s="462">
        <f t="shared" si="63"/>
        <v>0</v>
      </c>
      <c r="AE163" s="51"/>
      <c r="AF163" s="449">
        <f>IF(AD163=0,0,VLOOKUP(AD163,'Wage Grid'!$F$14:$J$51,2,FALSE))</f>
        <v>0</v>
      </c>
      <c r="AG163" s="450">
        <f>IF(AD163=0,0,VLOOKUP(AD163,'Wage Grid'!$F$14:$J$51,3,FALSE))</f>
        <v>0</v>
      </c>
      <c r="AH163" s="450">
        <f>IF(AD163=0,0,VLOOKUP(AD163,'Wage Grid'!$F$14:$J$51,4,FALSE))</f>
        <v>0</v>
      </c>
      <c r="AI163" s="451">
        <f>IF(AD163=0,0,VLOOKUP(AD163,'Wage Grid'!$F$14:$J$51,5,FALSE))</f>
        <v>0</v>
      </c>
      <c r="AJ163" s="51"/>
      <c r="AK163" s="452">
        <f t="shared" si="57"/>
        <v>0</v>
      </c>
      <c r="AL163" s="453">
        <f t="shared" si="64"/>
        <v>0</v>
      </c>
      <c r="AM163" s="458">
        <f t="shared" si="58"/>
        <v>0</v>
      </c>
      <c r="AN163" s="448">
        <f t="shared" si="59"/>
        <v>0</v>
      </c>
      <c r="AO163" s="448">
        <f t="shared" si="60"/>
        <v>0</v>
      </c>
      <c r="AP163" s="448">
        <f t="shared" si="61"/>
        <v>0</v>
      </c>
      <c r="AQ163" s="453">
        <f t="shared" si="65"/>
        <v>0</v>
      </c>
      <c r="AY163" s="470">
        <f t="shared" si="66"/>
        <v>0</v>
      </c>
      <c r="AZ163" s="471">
        <f t="shared" si="67"/>
        <v>0</v>
      </c>
    </row>
    <row r="164" spans="1:52" ht="15" customHeight="1" thickBot="1" x14ac:dyDescent="0.3">
      <c r="A164" s="309"/>
      <c r="B164" s="101"/>
      <c r="C164" s="310"/>
      <c r="D164" s="80"/>
      <c r="E164" s="311"/>
      <c r="F164" s="312" t="str">
        <f t="shared" si="62"/>
        <v/>
      </c>
      <c r="G164" s="75"/>
      <c r="H164" s="243"/>
      <c r="I164" s="250"/>
      <c r="J164" s="296"/>
      <c r="K164" s="317" t="str">
        <f t="shared" si="68"/>
        <v/>
      </c>
      <c r="L164" s="276"/>
      <c r="M164" s="277"/>
      <c r="N164" s="277"/>
      <c r="O164" s="278"/>
      <c r="P164" s="250"/>
      <c r="Q164" s="67"/>
      <c r="R164" s="250"/>
      <c r="S164" s="67"/>
      <c r="T164" s="250"/>
      <c r="U164" s="237"/>
      <c r="W164" s="462">
        <f t="shared" si="54"/>
        <v>0</v>
      </c>
      <c r="X164" s="465">
        <f>IF(ISBLANK(B164),0,VLOOKUP(B164,'Wage Grid'!$B$14:$D$80,2+W164,FALSE))</f>
        <v>0</v>
      </c>
      <c r="Y164" s="212">
        <f t="shared" si="55"/>
        <v>0</v>
      </c>
      <c r="Z164" s="451">
        <f>IF(Y164=0,0,VLOOKUP(Y164,'Wage Grid'!$F$14:$G$51,2,FALSE))</f>
        <v>0</v>
      </c>
      <c r="AA164" s="216">
        <f>IF(ISBLANK(D164),0,VLOOKUP(D164,'Wage Grid'!$B$14:$D$80,2,FALSE))</f>
        <v>0</v>
      </c>
      <c r="AB164" s="212">
        <f t="shared" si="56"/>
        <v>0</v>
      </c>
      <c r="AC164" s="460">
        <f>IF(AB164=0,0,VLOOKUP(AB164,'Wage Grid'!$F$14:$G$51,2,FALSE))</f>
        <v>0</v>
      </c>
      <c r="AD164" s="462">
        <f t="shared" si="63"/>
        <v>0</v>
      </c>
      <c r="AE164" s="51"/>
      <c r="AF164" s="449">
        <f>IF(AD164=0,0,VLOOKUP(AD164,'Wage Grid'!$F$14:$J$51,2,FALSE))</f>
        <v>0</v>
      </c>
      <c r="AG164" s="450">
        <f>IF(AD164=0,0,VLOOKUP(AD164,'Wage Grid'!$F$14:$J$51,3,FALSE))</f>
        <v>0</v>
      </c>
      <c r="AH164" s="450">
        <f>IF(AD164=0,0,VLOOKUP(AD164,'Wage Grid'!$F$14:$J$51,4,FALSE))</f>
        <v>0</v>
      </c>
      <c r="AI164" s="451">
        <f>IF(AD164=0,0,VLOOKUP(AD164,'Wage Grid'!$F$14:$J$51,5,FALSE))</f>
        <v>0</v>
      </c>
      <c r="AJ164" s="51"/>
      <c r="AK164" s="452">
        <f t="shared" si="57"/>
        <v>0</v>
      </c>
      <c r="AL164" s="453">
        <f t="shared" si="64"/>
        <v>0</v>
      </c>
      <c r="AM164" s="458">
        <f t="shared" si="58"/>
        <v>0</v>
      </c>
      <c r="AN164" s="448">
        <f t="shared" si="59"/>
        <v>0</v>
      </c>
      <c r="AO164" s="448">
        <f t="shared" si="60"/>
        <v>0</v>
      </c>
      <c r="AP164" s="448">
        <f t="shared" si="61"/>
        <v>0</v>
      </c>
      <c r="AQ164" s="453">
        <f t="shared" si="65"/>
        <v>0</v>
      </c>
      <c r="AY164" s="470">
        <f t="shared" si="66"/>
        <v>0</v>
      </c>
      <c r="AZ164" s="471">
        <f t="shared" si="67"/>
        <v>0</v>
      </c>
    </row>
    <row r="165" spans="1:52" ht="15" customHeight="1" thickBot="1" x14ac:dyDescent="0.3">
      <c r="A165" s="309"/>
      <c r="B165" s="101"/>
      <c r="C165" s="310"/>
      <c r="D165" s="80"/>
      <c r="E165" s="311"/>
      <c r="F165" s="312" t="str">
        <f t="shared" si="62"/>
        <v/>
      </c>
      <c r="G165" s="75"/>
      <c r="H165" s="243"/>
      <c r="I165" s="250"/>
      <c r="J165" s="296"/>
      <c r="K165" s="317" t="str">
        <f t="shared" si="68"/>
        <v/>
      </c>
      <c r="L165" s="276"/>
      <c r="M165" s="277"/>
      <c r="N165" s="277"/>
      <c r="O165" s="278"/>
      <c r="P165" s="250"/>
      <c r="Q165" s="67"/>
      <c r="R165" s="250"/>
      <c r="S165" s="67"/>
      <c r="T165" s="250"/>
      <c r="U165" s="237"/>
      <c r="W165" s="462">
        <f t="shared" si="54"/>
        <v>0</v>
      </c>
      <c r="X165" s="465">
        <f>IF(ISBLANK(B165),0,VLOOKUP(B165,'Wage Grid'!$B$14:$D$80,2+W165,FALSE))</f>
        <v>0</v>
      </c>
      <c r="Y165" s="212">
        <f t="shared" si="55"/>
        <v>0</v>
      </c>
      <c r="Z165" s="451">
        <f>IF(Y165=0,0,VLOOKUP(Y165,'Wage Grid'!$F$14:$G$51,2,FALSE))</f>
        <v>0</v>
      </c>
      <c r="AA165" s="216">
        <f>IF(ISBLANK(D165),0,VLOOKUP(D165,'Wage Grid'!$B$14:$D$80,2,FALSE))</f>
        <v>0</v>
      </c>
      <c r="AB165" s="212">
        <f t="shared" si="56"/>
        <v>0</v>
      </c>
      <c r="AC165" s="460">
        <f>IF(AB165=0,0,VLOOKUP(AB165,'Wage Grid'!$F$14:$G$51,2,FALSE))</f>
        <v>0</v>
      </c>
      <c r="AD165" s="462">
        <f t="shared" si="63"/>
        <v>0</v>
      </c>
      <c r="AE165" s="51"/>
      <c r="AF165" s="449">
        <f>IF(AD165=0,0,VLOOKUP(AD165,'Wage Grid'!$F$14:$J$51,2,FALSE))</f>
        <v>0</v>
      </c>
      <c r="AG165" s="450">
        <f>IF(AD165=0,0,VLOOKUP(AD165,'Wage Grid'!$F$14:$J$51,3,FALSE))</f>
        <v>0</v>
      </c>
      <c r="AH165" s="450">
        <f>IF(AD165=0,0,VLOOKUP(AD165,'Wage Grid'!$F$14:$J$51,4,FALSE))</f>
        <v>0</v>
      </c>
      <c r="AI165" s="451">
        <f>IF(AD165=0,0,VLOOKUP(AD165,'Wage Grid'!$F$14:$J$51,5,FALSE))</f>
        <v>0</v>
      </c>
      <c r="AJ165" s="51"/>
      <c r="AK165" s="452">
        <f t="shared" si="57"/>
        <v>0</v>
      </c>
      <c r="AL165" s="453">
        <f t="shared" si="64"/>
        <v>0</v>
      </c>
      <c r="AM165" s="458">
        <f t="shared" si="58"/>
        <v>0</v>
      </c>
      <c r="AN165" s="448">
        <f t="shared" si="59"/>
        <v>0</v>
      </c>
      <c r="AO165" s="448">
        <f t="shared" si="60"/>
        <v>0</v>
      </c>
      <c r="AP165" s="448">
        <f t="shared" si="61"/>
        <v>0</v>
      </c>
      <c r="AQ165" s="453">
        <f t="shared" si="65"/>
        <v>0</v>
      </c>
      <c r="AY165" s="470">
        <f t="shared" si="66"/>
        <v>0</v>
      </c>
      <c r="AZ165" s="471">
        <f t="shared" si="67"/>
        <v>0</v>
      </c>
    </row>
    <row r="166" spans="1:52" ht="15" customHeight="1" thickBot="1" x14ac:dyDescent="0.3">
      <c r="A166" s="309"/>
      <c r="B166" s="101"/>
      <c r="C166" s="310"/>
      <c r="D166" s="80"/>
      <c r="E166" s="311"/>
      <c r="F166" s="312" t="str">
        <f t="shared" si="62"/>
        <v/>
      </c>
      <c r="G166" s="75"/>
      <c r="H166" s="243"/>
      <c r="I166" s="250"/>
      <c r="J166" s="296"/>
      <c r="K166" s="317" t="str">
        <f t="shared" si="68"/>
        <v/>
      </c>
      <c r="L166" s="276"/>
      <c r="M166" s="277"/>
      <c r="N166" s="277"/>
      <c r="O166" s="278"/>
      <c r="P166" s="250"/>
      <c r="Q166" s="67"/>
      <c r="R166" s="250"/>
      <c r="S166" s="67"/>
      <c r="T166" s="250"/>
      <c r="U166" s="237"/>
      <c r="W166" s="462">
        <f t="shared" si="54"/>
        <v>0</v>
      </c>
      <c r="X166" s="465">
        <f>IF(ISBLANK(B166),0,VLOOKUP(B166,'Wage Grid'!$B$14:$D$80,2+W166,FALSE))</f>
        <v>0</v>
      </c>
      <c r="Y166" s="212">
        <f t="shared" si="55"/>
        <v>0</v>
      </c>
      <c r="Z166" s="451">
        <f>IF(Y166=0,0,VLOOKUP(Y166,'Wage Grid'!$F$14:$G$51,2,FALSE))</f>
        <v>0</v>
      </c>
      <c r="AA166" s="216">
        <f>IF(ISBLANK(D166),0,VLOOKUP(D166,'Wage Grid'!$B$14:$D$80,2,FALSE))</f>
        <v>0</v>
      </c>
      <c r="AB166" s="212">
        <f t="shared" si="56"/>
        <v>0</v>
      </c>
      <c r="AC166" s="460">
        <f>IF(AB166=0,0,VLOOKUP(AB166,'Wage Grid'!$F$14:$G$51,2,FALSE))</f>
        <v>0</v>
      </c>
      <c r="AD166" s="462">
        <f t="shared" si="63"/>
        <v>0</v>
      </c>
      <c r="AE166" s="51"/>
      <c r="AF166" s="449">
        <f>IF(AD166=0,0,VLOOKUP(AD166,'Wage Grid'!$F$14:$J$51,2,FALSE))</f>
        <v>0</v>
      </c>
      <c r="AG166" s="450">
        <f>IF(AD166=0,0,VLOOKUP(AD166,'Wage Grid'!$F$14:$J$51,3,FALSE))</f>
        <v>0</v>
      </c>
      <c r="AH166" s="450">
        <f>IF(AD166=0,0,VLOOKUP(AD166,'Wage Grid'!$F$14:$J$51,4,FALSE))</f>
        <v>0</v>
      </c>
      <c r="AI166" s="451">
        <f>IF(AD166=0,0,VLOOKUP(AD166,'Wage Grid'!$F$14:$J$51,5,FALSE))</f>
        <v>0</v>
      </c>
      <c r="AJ166" s="51"/>
      <c r="AK166" s="452">
        <f t="shared" si="57"/>
        <v>0</v>
      </c>
      <c r="AL166" s="453">
        <f t="shared" si="64"/>
        <v>0</v>
      </c>
      <c r="AM166" s="458">
        <f t="shared" si="58"/>
        <v>0</v>
      </c>
      <c r="AN166" s="448">
        <f t="shared" si="59"/>
        <v>0</v>
      </c>
      <c r="AO166" s="448">
        <f t="shared" si="60"/>
        <v>0</v>
      </c>
      <c r="AP166" s="448">
        <f t="shared" si="61"/>
        <v>0</v>
      </c>
      <c r="AQ166" s="453">
        <f t="shared" si="65"/>
        <v>0</v>
      </c>
      <c r="AY166" s="470">
        <f t="shared" si="66"/>
        <v>0</v>
      </c>
      <c r="AZ166" s="471">
        <f t="shared" si="67"/>
        <v>0</v>
      </c>
    </row>
    <row r="167" spans="1:52" ht="15" customHeight="1" thickBot="1" x14ac:dyDescent="0.3">
      <c r="A167" s="309"/>
      <c r="B167" s="101"/>
      <c r="C167" s="310"/>
      <c r="D167" s="80"/>
      <c r="E167" s="311"/>
      <c r="F167" s="312" t="str">
        <f t="shared" si="62"/>
        <v/>
      </c>
      <c r="G167" s="75"/>
      <c r="H167" s="243"/>
      <c r="I167" s="250"/>
      <c r="J167" s="296"/>
      <c r="K167" s="317" t="str">
        <f t="shared" si="68"/>
        <v/>
      </c>
      <c r="L167" s="276"/>
      <c r="M167" s="277"/>
      <c r="N167" s="277"/>
      <c r="O167" s="278"/>
      <c r="P167" s="250"/>
      <c r="Q167" s="67"/>
      <c r="R167" s="250"/>
      <c r="S167" s="67"/>
      <c r="T167" s="250"/>
      <c r="U167" s="237"/>
      <c r="W167" s="462">
        <f t="shared" si="54"/>
        <v>0</v>
      </c>
      <c r="X167" s="465">
        <f>IF(ISBLANK(B167),0,VLOOKUP(B167,'Wage Grid'!$B$14:$D$80,2+W167,FALSE))</f>
        <v>0</v>
      </c>
      <c r="Y167" s="212">
        <f t="shared" si="55"/>
        <v>0</v>
      </c>
      <c r="Z167" s="451">
        <f>IF(Y167=0,0,VLOOKUP(Y167,'Wage Grid'!$F$14:$G$51,2,FALSE))</f>
        <v>0</v>
      </c>
      <c r="AA167" s="216">
        <f>IF(ISBLANK(D167),0,VLOOKUP(D167,'Wage Grid'!$B$14:$D$80,2,FALSE))</f>
        <v>0</v>
      </c>
      <c r="AB167" s="212">
        <f t="shared" si="56"/>
        <v>0</v>
      </c>
      <c r="AC167" s="460">
        <f>IF(AB167=0,0,VLOOKUP(AB167,'Wage Grid'!$F$14:$G$51,2,FALSE))</f>
        <v>0</v>
      </c>
      <c r="AD167" s="462">
        <f t="shared" si="63"/>
        <v>0</v>
      </c>
      <c r="AE167" s="51"/>
      <c r="AF167" s="449">
        <f>IF(AD167=0,0,VLOOKUP(AD167,'Wage Grid'!$F$14:$J$51,2,FALSE))</f>
        <v>0</v>
      </c>
      <c r="AG167" s="450">
        <f>IF(AD167=0,0,VLOOKUP(AD167,'Wage Grid'!$F$14:$J$51,3,FALSE))</f>
        <v>0</v>
      </c>
      <c r="AH167" s="450">
        <f>IF(AD167=0,0,VLOOKUP(AD167,'Wage Grid'!$F$14:$J$51,4,FALSE))</f>
        <v>0</v>
      </c>
      <c r="AI167" s="451">
        <f>IF(AD167=0,0,VLOOKUP(AD167,'Wage Grid'!$F$14:$J$51,5,FALSE))</f>
        <v>0</v>
      </c>
      <c r="AJ167" s="51"/>
      <c r="AK167" s="452">
        <f t="shared" si="57"/>
        <v>0</v>
      </c>
      <c r="AL167" s="453">
        <f t="shared" si="64"/>
        <v>0</v>
      </c>
      <c r="AM167" s="458">
        <f t="shared" si="58"/>
        <v>0</v>
      </c>
      <c r="AN167" s="448">
        <f t="shared" si="59"/>
        <v>0</v>
      </c>
      <c r="AO167" s="448">
        <f t="shared" si="60"/>
        <v>0</v>
      </c>
      <c r="AP167" s="448">
        <f t="shared" si="61"/>
        <v>0</v>
      </c>
      <c r="AQ167" s="453">
        <f t="shared" si="65"/>
        <v>0</v>
      </c>
      <c r="AY167" s="470">
        <f t="shared" si="66"/>
        <v>0</v>
      </c>
      <c r="AZ167" s="471">
        <f t="shared" si="67"/>
        <v>0</v>
      </c>
    </row>
    <row r="168" spans="1:52" ht="15" customHeight="1" thickBot="1" x14ac:dyDescent="0.3">
      <c r="A168" s="309"/>
      <c r="B168" s="101"/>
      <c r="C168" s="310"/>
      <c r="D168" s="80"/>
      <c r="E168" s="311"/>
      <c r="F168" s="312" t="str">
        <f t="shared" si="62"/>
        <v/>
      </c>
      <c r="G168" s="75"/>
      <c r="H168" s="243"/>
      <c r="I168" s="250"/>
      <c r="J168" s="296"/>
      <c r="K168" s="317" t="str">
        <f t="shared" si="68"/>
        <v/>
      </c>
      <c r="L168" s="276"/>
      <c r="M168" s="277"/>
      <c r="N168" s="277"/>
      <c r="O168" s="278"/>
      <c r="P168" s="250"/>
      <c r="Q168" s="67"/>
      <c r="R168" s="250"/>
      <c r="S168" s="67"/>
      <c r="T168" s="250"/>
      <c r="U168" s="237"/>
      <c r="W168" s="462">
        <f t="shared" si="54"/>
        <v>0</v>
      </c>
      <c r="X168" s="465">
        <f>IF(ISBLANK(B168),0,VLOOKUP(B168,'Wage Grid'!$B$14:$D$80,2+W168,FALSE))</f>
        <v>0</v>
      </c>
      <c r="Y168" s="212">
        <f t="shared" si="55"/>
        <v>0</v>
      </c>
      <c r="Z168" s="451">
        <f>IF(Y168=0,0,VLOOKUP(Y168,'Wage Grid'!$F$14:$G$51,2,FALSE))</f>
        <v>0</v>
      </c>
      <c r="AA168" s="216">
        <f>IF(ISBLANK(D168),0,VLOOKUP(D168,'Wage Grid'!$B$14:$D$80,2,FALSE))</f>
        <v>0</v>
      </c>
      <c r="AB168" s="212">
        <f t="shared" si="56"/>
        <v>0</v>
      </c>
      <c r="AC168" s="460">
        <f>IF(AB168=0,0,VLOOKUP(AB168,'Wage Grid'!$F$14:$G$51,2,FALSE))</f>
        <v>0</v>
      </c>
      <c r="AD168" s="462">
        <f t="shared" si="63"/>
        <v>0</v>
      </c>
      <c r="AE168" s="51"/>
      <c r="AF168" s="449">
        <f>IF(AD168=0,0,VLOOKUP(AD168,'Wage Grid'!$F$14:$J$51,2,FALSE))</f>
        <v>0</v>
      </c>
      <c r="AG168" s="450">
        <f>IF(AD168=0,0,VLOOKUP(AD168,'Wage Grid'!$F$14:$J$51,3,FALSE))</f>
        <v>0</v>
      </c>
      <c r="AH168" s="450">
        <f>IF(AD168=0,0,VLOOKUP(AD168,'Wage Grid'!$F$14:$J$51,4,FALSE))</f>
        <v>0</v>
      </c>
      <c r="AI168" s="451">
        <f>IF(AD168=0,0,VLOOKUP(AD168,'Wage Grid'!$F$14:$J$51,5,FALSE))</f>
        <v>0</v>
      </c>
      <c r="AJ168" s="51"/>
      <c r="AK168" s="452">
        <f t="shared" si="57"/>
        <v>0</v>
      </c>
      <c r="AL168" s="453">
        <f t="shared" si="64"/>
        <v>0</v>
      </c>
      <c r="AM168" s="458">
        <f t="shared" si="58"/>
        <v>0</v>
      </c>
      <c r="AN168" s="448">
        <f t="shared" si="59"/>
        <v>0</v>
      </c>
      <c r="AO168" s="448">
        <f t="shared" si="60"/>
        <v>0</v>
      </c>
      <c r="AP168" s="448">
        <f t="shared" si="61"/>
        <v>0</v>
      </c>
      <c r="AQ168" s="453">
        <f t="shared" si="65"/>
        <v>0</v>
      </c>
      <c r="AY168" s="470">
        <f t="shared" si="66"/>
        <v>0</v>
      </c>
      <c r="AZ168" s="471">
        <f t="shared" si="67"/>
        <v>0</v>
      </c>
    </row>
    <row r="169" spans="1:52" ht="15" customHeight="1" thickBot="1" x14ac:dyDescent="0.3">
      <c r="A169" s="309"/>
      <c r="B169" s="101"/>
      <c r="C169" s="310"/>
      <c r="D169" s="80"/>
      <c r="E169" s="311"/>
      <c r="F169" s="312" t="str">
        <f t="shared" si="62"/>
        <v/>
      </c>
      <c r="G169" s="75"/>
      <c r="H169" s="243"/>
      <c r="I169" s="250"/>
      <c r="J169" s="296"/>
      <c r="K169" s="317" t="str">
        <f t="shared" si="68"/>
        <v/>
      </c>
      <c r="L169" s="276"/>
      <c r="M169" s="277"/>
      <c r="N169" s="277"/>
      <c r="O169" s="278"/>
      <c r="P169" s="250"/>
      <c r="Q169" s="67"/>
      <c r="R169" s="250"/>
      <c r="S169" s="67"/>
      <c r="T169" s="250"/>
      <c r="U169" s="237"/>
      <c r="W169" s="462">
        <f t="shared" si="54"/>
        <v>0</v>
      </c>
      <c r="X169" s="465">
        <f>IF(ISBLANK(B169),0,VLOOKUP(B169,'Wage Grid'!$B$14:$D$80,2+W169,FALSE))</f>
        <v>0</v>
      </c>
      <c r="Y169" s="212">
        <f t="shared" si="55"/>
        <v>0</v>
      </c>
      <c r="Z169" s="451">
        <f>IF(Y169=0,0,VLOOKUP(Y169,'Wage Grid'!$F$14:$G$51,2,FALSE))</f>
        <v>0</v>
      </c>
      <c r="AA169" s="216">
        <f>IF(ISBLANK(D169),0,VLOOKUP(D169,'Wage Grid'!$B$14:$D$80,2,FALSE))</f>
        <v>0</v>
      </c>
      <c r="AB169" s="212">
        <f t="shared" si="56"/>
        <v>0</v>
      </c>
      <c r="AC169" s="460">
        <f>IF(AB169=0,0,VLOOKUP(AB169,'Wage Grid'!$F$14:$G$51,2,FALSE))</f>
        <v>0</v>
      </c>
      <c r="AD169" s="462">
        <f t="shared" si="63"/>
        <v>0</v>
      </c>
      <c r="AE169" s="51"/>
      <c r="AF169" s="449">
        <f>IF(AD169=0,0,VLOOKUP(AD169,'Wage Grid'!$F$14:$J$51,2,FALSE))</f>
        <v>0</v>
      </c>
      <c r="AG169" s="450">
        <f>IF(AD169=0,0,VLOOKUP(AD169,'Wage Grid'!$F$14:$J$51,3,FALSE))</f>
        <v>0</v>
      </c>
      <c r="AH169" s="450">
        <f>IF(AD169=0,0,VLOOKUP(AD169,'Wage Grid'!$F$14:$J$51,4,FALSE))</f>
        <v>0</v>
      </c>
      <c r="AI169" s="451">
        <f>IF(AD169=0,0,VLOOKUP(AD169,'Wage Grid'!$F$14:$J$51,5,FALSE))</f>
        <v>0</v>
      </c>
      <c r="AJ169" s="51"/>
      <c r="AK169" s="452">
        <f t="shared" si="57"/>
        <v>0</v>
      </c>
      <c r="AL169" s="453">
        <f t="shared" si="64"/>
        <v>0</v>
      </c>
      <c r="AM169" s="458">
        <f t="shared" si="58"/>
        <v>0</v>
      </c>
      <c r="AN169" s="448">
        <f t="shared" si="59"/>
        <v>0</v>
      </c>
      <c r="AO169" s="448">
        <f t="shared" si="60"/>
        <v>0</v>
      </c>
      <c r="AP169" s="448">
        <f t="shared" si="61"/>
        <v>0</v>
      </c>
      <c r="AQ169" s="453">
        <f t="shared" si="65"/>
        <v>0</v>
      </c>
      <c r="AY169" s="470">
        <f t="shared" si="66"/>
        <v>0</v>
      </c>
      <c r="AZ169" s="471">
        <f t="shared" si="67"/>
        <v>0</v>
      </c>
    </row>
    <row r="170" spans="1:52" ht="15" customHeight="1" thickBot="1" x14ac:dyDescent="0.3">
      <c r="A170" s="309"/>
      <c r="B170" s="101"/>
      <c r="C170" s="310"/>
      <c r="D170" s="80"/>
      <c r="E170" s="311"/>
      <c r="F170" s="312" t="str">
        <f t="shared" si="62"/>
        <v/>
      </c>
      <c r="G170" s="75"/>
      <c r="H170" s="243"/>
      <c r="I170" s="250"/>
      <c r="J170" s="296"/>
      <c r="K170" s="317" t="str">
        <f t="shared" si="68"/>
        <v/>
      </c>
      <c r="L170" s="276"/>
      <c r="M170" s="277"/>
      <c r="N170" s="277"/>
      <c r="O170" s="278"/>
      <c r="P170" s="250"/>
      <c r="Q170" s="67"/>
      <c r="R170" s="250"/>
      <c r="S170" s="67"/>
      <c r="T170" s="250"/>
      <c r="U170" s="237"/>
      <c r="W170" s="462">
        <f t="shared" si="54"/>
        <v>0</v>
      </c>
      <c r="X170" s="465">
        <f>IF(ISBLANK(B170),0,VLOOKUP(B170,'Wage Grid'!$B$14:$D$80,2+W170,FALSE))</f>
        <v>0</v>
      </c>
      <c r="Y170" s="212">
        <f t="shared" si="55"/>
        <v>0</v>
      </c>
      <c r="Z170" s="451">
        <f>IF(Y170=0,0,VLOOKUP(Y170,'Wage Grid'!$F$14:$G$51,2,FALSE))</f>
        <v>0</v>
      </c>
      <c r="AA170" s="216">
        <f>IF(ISBLANK(D170),0,VLOOKUP(D170,'Wage Grid'!$B$14:$D$80,2,FALSE))</f>
        <v>0</v>
      </c>
      <c r="AB170" s="212">
        <f t="shared" si="56"/>
        <v>0</v>
      </c>
      <c r="AC170" s="460">
        <f>IF(AB170=0,0,VLOOKUP(AB170,'Wage Grid'!$F$14:$G$51,2,FALSE))</f>
        <v>0</v>
      </c>
      <c r="AD170" s="462">
        <f t="shared" si="63"/>
        <v>0</v>
      </c>
      <c r="AE170" s="51"/>
      <c r="AF170" s="449">
        <f>IF(AD170=0,0,VLOOKUP(AD170,'Wage Grid'!$F$14:$J$51,2,FALSE))</f>
        <v>0</v>
      </c>
      <c r="AG170" s="450">
        <f>IF(AD170=0,0,VLOOKUP(AD170,'Wage Grid'!$F$14:$J$51,3,FALSE))</f>
        <v>0</v>
      </c>
      <c r="AH170" s="450">
        <f>IF(AD170=0,0,VLOOKUP(AD170,'Wage Grid'!$F$14:$J$51,4,FALSE))</f>
        <v>0</v>
      </c>
      <c r="AI170" s="451">
        <f>IF(AD170=0,0,VLOOKUP(AD170,'Wage Grid'!$F$14:$J$51,5,FALSE))</f>
        <v>0</v>
      </c>
      <c r="AJ170" s="51"/>
      <c r="AK170" s="452">
        <f t="shared" si="57"/>
        <v>0</v>
      </c>
      <c r="AL170" s="453">
        <f t="shared" si="64"/>
        <v>0</v>
      </c>
      <c r="AM170" s="458">
        <f t="shared" si="58"/>
        <v>0</v>
      </c>
      <c r="AN170" s="448">
        <f t="shared" si="59"/>
        <v>0</v>
      </c>
      <c r="AO170" s="448">
        <f t="shared" si="60"/>
        <v>0</v>
      </c>
      <c r="AP170" s="448">
        <f t="shared" si="61"/>
        <v>0</v>
      </c>
      <c r="AQ170" s="453">
        <f t="shared" si="65"/>
        <v>0</v>
      </c>
      <c r="AY170" s="470">
        <f t="shared" si="66"/>
        <v>0</v>
      </c>
      <c r="AZ170" s="471">
        <f t="shared" si="67"/>
        <v>0</v>
      </c>
    </row>
    <row r="171" spans="1:52" ht="15" customHeight="1" thickBot="1" x14ac:dyDescent="0.3">
      <c r="A171" s="309"/>
      <c r="B171" s="101"/>
      <c r="C171" s="310"/>
      <c r="D171" s="80"/>
      <c r="E171" s="311"/>
      <c r="F171" s="312" t="str">
        <f t="shared" si="62"/>
        <v/>
      </c>
      <c r="G171" s="75"/>
      <c r="H171" s="243"/>
      <c r="I171" s="250"/>
      <c r="J171" s="296"/>
      <c r="K171" s="317" t="str">
        <f t="shared" si="68"/>
        <v/>
      </c>
      <c r="L171" s="276"/>
      <c r="M171" s="277"/>
      <c r="N171" s="277"/>
      <c r="O171" s="278"/>
      <c r="P171" s="250"/>
      <c r="Q171" s="67"/>
      <c r="R171" s="250"/>
      <c r="S171" s="67"/>
      <c r="T171" s="250"/>
      <c r="U171" s="237"/>
      <c r="W171" s="462">
        <f t="shared" si="54"/>
        <v>0</v>
      </c>
      <c r="X171" s="465">
        <f>IF(ISBLANK(B171),0,VLOOKUP(B171,'Wage Grid'!$B$14:$D$80,2+W171,FALSE))</f>
        <v>0</v>
      </c>
      <c r="Y171" s="212">
        <f t="shared" si="55"/>
        <v>0</v>
      </c>
      <c r="Z171" s="451">
        <f>IF(Y171=0,0,VLOOKUP(Y171,'Wage Grid'!$F$14:$G$51,2,FALSE))</f>
        <v>0</v>
      </c>
      <c r="AA171" s="216">
        <f>IF(ISBLANK(D171),0,VLOOKUP(D171,'Wage Grid'!$B$14:$D$80,2,FALSE))</f>
        <v>0</v>
      </c>
      <c r="AB171" s="212">
        <f t="shared" si="56"/>
        <v>0</v>
      </c>
      <c r="AC171" s="460">
        <f>IF(AB171=0,0,VLOOKUP(AB171,'Wage Grid'!$F$14:$G$51,2,FALSE))</f>
        <v>0</v>
      </c>
      <c r="AD171" s="462">
        <f t="shared" si="63"/>
        <v>0</v>
      </c>
      <c r="AE171" s="51"/>
      <c r="AF171" s="449">
        <f>IF(AD171=0,0,VLOOKUP(AD171,'Wage Grid'!$F$14:$J$51,2,FALSE))</f>
        <v>0</v>
      </c>
      <c r="AG171" s="450">
        <f>IF(AD171=0,0,VLOOKUP(AD171,'Wage Grid'!$F$14:$J$51,3,FALSE))</f>
        <v>0</v>
      </c>
      <c r="AH171" s="450">
        <f>IF(AD171=0,0,VLOOKUP(AD171,'Wage Grid'!$F$14:$J$51,4,FALSE))</f>
        <v>0</v>
      </c>
      <c r="AI171" s="451">
        <f>IF(AD171=0,0,VLOOKUP(AD171,'Wage Grid'!$F$14:$J$51,5,FALSE))</f>
        <v>0</v>
      </c>
      <c r="AJ171" s="51"/>
      <c r="AK171" s="452">
        <f t="shared" si="57"/>
        <v>0</v>
      </c>
      <c r="AL171" s="453">
        <f t="shared" si="64"/>
        <v>0</v>
      </c>
      <c r="AM171" s="458">
        <f t="shared" si="58"/>
        <v>0</v>
      </c>
      <c r="AN171" s="448">
        <f t="shared" si="59"/>
        <v>0</v>
      </c>
      <c r="AO171" s="448">
        <f t="shared" si="60"/>
        <v>0</v>
      </c>
      <c r="AP171" s="448">
        <f t="shared" si="61"/>
        <v>0</v>
      </c>
      <c r="AQ171" s="453">
        <f t="shared" si="65"/>
        <v>0</v>
      </c>
      <c r="AY171" s="470">
        <f t="shared" si="66"/>
        <v>0</v>
      </c>
      <c r="AZ171" s="471">
        <f t="shared" si="67"/>
        <v>0</v>
      </c>
    </row>
    <row r="172" spans="1:52" ht="15" customHeight="1" thickBot="1" x14ac:dyDescent="0.3">
      <c r="A172" s="309"/>
      <c r="B172" s="101"/>
      <c r="C172" s="310"/>
      <c r="D172" s="80"/>
      <c r="E172" s="311"/>
      <c r="F172" s="312" t="str">
        <f t="shared" si="62"/>
        <v/>
      </c>
      <c r="G172" s="75"/>
      <c r="H172" s="243"/>
      <c r="I172" s="250"/>
      <c r="J172" s="296"/>
      <c r="K172" s="317" t="str">
        <f t="shared" si="68"/>
        <v/>
      </c>
      <c r="L172" s="276"/>
      <c r="M172" s="277"/>
      <c r="N172" s="277"/>
      <c r="O172" s="278"/>
      <c r="P172" s="250"/>
      <c r="Q172" s="67"/>
      <c r="R172" s="250"/>
      <c r="S172" s="67"/>
      <c r="T172" s="250"/>
      <c r="U172" s="237"/>
      <c r="W172" s="462">
        <f t="shared" si="54"/>
        <v>0</v>
      </c>
      <c r="X172" s="465">
        <f>IF(ISBLANK(B172),0,VLOOKUP(B172,'Wage Grid'!$B$14:$D$80,2+W172,FALSE))</f>
        <v>0</v>
      </c>
      <c r="Y172" s="212">
        <f t="shared" si="55"/>
        <v>0</v>
      </c>
      <c r="Z172" s="451">
        <f>IF(Y172=0,0,VLOOKUP(Y172,'Wage Grid'!$F$14:$G$51,2,FALSE))</f>
        <v>0</v>
      </c>
      <c r="AA172" s="216">
        <f>IF(ISBLANK(D172),0,VLOOKUP(D172,'Wage Grid'!$B$14:$D$80,2,FALSE))</f>
        <v>0</v>
      </c>
      <c r="AB172" s="212">
        <f t="shared" si="56"/>
        <v>0</v>
      </c>
      <c r="AC172" s="460">
        <f>IF(AB172=0,0,VLOOKUP(AB172,'Wage Grid'!$F$14:$G$51,2,FALSE))</f>
        <v>0</v>
      </c>
      <c r="AD172" s="462">
        <f t="shared" si="63"/>
        <v>0</v>
      </c>
      <c r="AE172" s="51"/>
      <c r="AF172" s="449">
        <f>IF(AD172=0,0,VLOOKUP(AD172,'Wage Grid'!$F$14:$J$51,2,FALSE))</f>
        <v>0</v>
      </c>
      <c r="AG172" s="450">
        <f>IF(AD172=0,0,VLOOKUP(AD172,'Wage Grid'!$F$14:$J$51,3,FALSE))</f>
        <v>0</v>
      </c>
      <c r="AH172" s="450">
        <f>IF(AD172=0,0,VLOOKUP(AD172,'Wage Grid'!$F$14:$J$51,4,FALSE))</f>
        <v>0</v>
      </c>
      <c r="AI172" s="451">
        <f>IF(AD172=0,0,VLOOKUP(AD172,'Wage Grid'!$F$14:$J$51,5,FALSE))</f>
        <v>0</v>
      </c>
      <c r="AJ172" s="51"/>
      <c r="AK172" s="452">
        <f t="shared" si="57"/>
        <v>0</v>
      </c>
      <c r="AL172" s="453">
        <f t="shared" si="64"/>
        <v>0</v>
      </c>
      <c r="AM172" s="458">
        <f t="shared" si="58"/>
        <v>0</v>
      </c>
      <c r="AN172" s="448">
        <f t="shared" si="59"/>
        <v>0</v>
      </c>
      <c r="AO172" s="448">
        <f t="shared" si="60"/>
        <v>0</v>
      </c>
      <c r="AP172" s="448">
        <f t="shared" si="61"/>
        <v>0</v>
      </c>
      <c r="AQ172" s="453">
        <f t="shared" si="65"/>
        <v>0</v>
      </c>
      <c r="AY172" s="470">
        <f t="shared" si="66"/>
        <v>0</v>
      </c>
      <c r="AZ172" s="471">
        <f t="shared" si="67"/>
        <v>0</v>
      </c>
    </row>
    <row r="173" spans="1:52" ht="15" customHeight="1" thickBot="1" x14ac:dyDescent="0.3">
      <c r="A173" s="309"/>
      <c r="B173" s="101"/>
      <c r="C173" s="310"/>
      <c r="D173" s="80"/>
      <c r="E173" s="311"/>
      <c r="F173" s="312" t="str">
        <f t="shared" si="62"/>
        <v/>
      </c>
      <c r="G173" s="75"/>
      <c r="H173" s="243"/>
      <c r="I173" s="250"/>
      <c r="J173" s="296"/>
      <c r="K173" s="317" t="str">
        <f t="shared" si="68"/>
        <v/>
      </c>
      <c r="L173" s="276"/>
      <c r="M173" s="277"/>
      <c r="N173" s="277"/>
      <c r="O173" s="278"/>
      <c r="P173" s="250"/>
      <c r="Q173" s="67"/>
      <c r="R173" s="250"/>
      <c r="S173" s="67"/>
      <c r="T173" s="250"/>
      <c r="U173" s="237"/>
      <c r="W173" s="462">
        <f t="shared" si="54"/>
        <v>0</v>
      </c>
      <c r="X173" s="465">
        <f>IF(ISBLANK(B173),0,VLOOKUP(B173,'Wage Grid'!$B$14:$D$80,2+W173,FALSE))</f>
        <v>0</v>
      </c>
      <c r="Y173" s="212">
        <f t="shared" si="55"/>
        <v>0</v>
      </c>
      <c r="Z173" s="451">
        <f>IF(Y173=0,0,VLOOKUP(Y173,'Wage Grid'!$F$14:$G$51,2,FALSE))</f>
        <v>0</v>
      </c>
      <c r="AA173" s="216">
        <f>IF(ISBLANK(D173),0,VLOOKUP(D173,'Wage Grid'!$B$14:$D$80,2,FALSE))</f>
        <v>0</v>
      </c>
      <c r="AB173" s="212">
        <f t="shared" si="56"/>
        <v>0</v>
      </c>
      <c r="AC173" s="460">
        <f>IF(AB173=0,0,VLOOKUP(AB173,'Wage Grid'!$F$14:$G$51,2,FALSE))</f>
        <v>0</v>
      </c>
      <c r="AD173" s="462">
        <f t="shared" si="63"/>
        <v>0</v>
      </c>
      <c r="AE173" s="51"/>
      <c r="AF173" s="449">
        <f>IF(AD173=0,0,VLOOKUP(AD173,'Wage Grid'!$F$14:$J$51,2,FALSE))</f>
        <v>0</v>
      </c>
      <c r="AG173" s="450">
        <f>IF(AD173=0,0,VLOOKUP(AD173,'Wage Grid'!$F$14:$J$51,3,FALSE))</f>
        <v>0</v>
      </c>
      <c r="AH173" s="450">
        <f>IF(AD173=0,0,VLOOKUP(AD173,'Wage Grid'!$F$14:$J$51,4,FALSE))</f>
        <v>0</v>
      </c>
      <c r="AI173" s="451">
        <f>IF(AD173=0,0,VLOOKUP(AD173,'Wage Grid'!$F$14:$J$51,5,FALSE))</f>
        <v>0</v>
      </c>
      <c r="AJ173" s="51"/>
      <c r="AK173" s="452">
        <f t="shared" si="57"/>
        <v>0</v>
      </c>
      <c r="AL173" s="453">
        <f t="shared" si="64"/>
        <v>0</v>
      </c>
      <c r="AM173" s="458">
        <f t="shared" si="58"/>
        <v>0</v>
      </c>
      <c r="AN173" s="448">
        <f t="shared" si="59"/>
        <v>0</v>
      </c>
      <c r="AO173" s="448">
        <f t="shared" si="60"/>
        <v>0</v>
      </c>
      <c r="AP173" s="448">
        <f t="shared" si="61"/>
        <v>0</v>
      </c>
      <c r="AQ173" s="453">
        <f t="shared" si="65"/>
        <v>0</v>
      </c>
      <c r="AY173" s="470">
        <f t="shared" si="66"/>
        <v>0</v>
      </c>
      <c r="AZ173" s="471">
        <f t="shared" si="67"/>
        <v>0</v>
      </c>
    </row>
    <row r="174" spans="1:52" ht="15" customHeight="1" thickBot="1" x14ac:dyDescent="0.3">
      <c r="A174" s="309"/>
      <c r="B174" s="101"/>
      <c r="C174" s="310"/>
      <c r="D174" s="80"/>
      <c r="E174" s="311"/>
      <c r="F174" s="312" t="str">
        <f t="shared" si="62"/>
        <v/>
      </c>
      <c r="G174" s="75"/>
      <c r="H174" s="243"/>
      <c r="I174" s="250"/>
      <c r="J174" s="296"/>
      <c r="K174" s="317" t="str">
        <f t="shared" si="68"/>
        <v/>
      </c>
      <c r="L174" s="276"/>
      <c r="M174" s="277"/>
      <c r="N174" s="277"/>
      <c r="O174" s="278"/>
      <c r="P174" s="250"/>
      <c r="Q174" s="67"/>
      <c r="R174" s="250"/>
      <c r="S174" s="67"/>
      <c r="T174" s="250"/>
      <c r="U174" s="237"/>
      <c r="W174" s="462">
        <f t="shared" si="54"/>
        <v>0</v>
      </c>
      <c r="X174" s="465">
        <f>IF(ISBLANK(B174),0,VLOOKUP(B174,'Wage Grid'!$B$14:$D$80,2+W174,FALSE))</f>
        <v>0</v>
      </c>
      <c r="Y174" s="212">
        <f t="shared" si="55"/>
        <v>0</v>
      </c>
      <c r="Z174" s="451">
        <f>IF(Y174=0,0,VLOOKUP(Y174,'Wage Grid'!$F$14:$G$51,2,FALSE))</f>
        <v>0</v>
      </c>
      <c r="AA174" s="216">
        <f>IF(ISBLANK(D174),0,VLOOKUP(D174,'Wage Grid'!$B$14:$D$80,2,FALSE))</f>
        <v>0</v>
      </c>
      <c r="AB174" s="212">
        <f t="shared" si="56"/>
        <v>0</v>
      </c>
      <c r="AC174" s="460">
        <f>IF(AB174=0,0,VLOOKUP(AB174,'Wage Grid'!$F$14:$G$51,2,FALSE))</f>
        <v>0</v>
      </c>
      <c r="AD174" s="462">
        <f t="shared" si="63"/>
        <v>0</v>
      </c>
      <c r="AE174" s="51"/>
      <c r="AF174" s="449">
        <f>IF(AD174=0,0,VLOOKUP(AD174,'Wage Grid'!$F$14:$J$51,2,FALSE))</f>
        <v>0</v>
      </c>
      <c r="AG174" s="450">
        <f>IF(AD174=0,0,VLOOKUP(AD174,'Wage Grid'!$F$14:$J$51,3,FALSE))</f>
        <v>0</v>
      </c>
      <c r="AH174" s="450">
        <f>IF(AD174=0,0,VLOOKUP(AD174,'Wage Grid'!$F$14:$J$51,4,FALSE))</f>
        <v>0</v>
      </c>
      <c r="AI174" s="451">
        <f>IF(AD174=0,0,VLOOKUP(AD174,'Wage Grid'!$F$14:$J$51,5,FALSE))</f>
        <v>0</v>
      </c>
      <c r="AJ174" s="51"/>
      <c r="AK174" s="452">
        <f t="shared" si="57"/>
        <v>0</v>
      </c>
      <c r="AL174" s="453">
        <f t="shared" si="64"/>
        <v>0</v>
      </c>
      <c r="AM174" s="458">
        <f t="shared" si="58"/>
        <v>0</v>
      </c>
      <c r="AN174" s="448">
        <f t="shared" si="59"/>
        <v>0</v>
      </c>
      <c r="AO174" s="448">
        <f t="shared" si="60"/>
        <v>0</v>
      </c>
      <c r="AP174" s="448">
        <f t="shared" si="61"/>
        <v>0</v>
      </c>
      <c r="AQ174" s="453">
        <f t="shared" si="65"/>
        <v>0</v>
      </c>
      <c r="AY174" s="470">
        <f t="shared" si="66"/>
        <v>0</v>
      </c>
      <c r="AZ174" s="471">
        <f t="shared" si="67"/>
        <v>0</v>
      </c>
    </row>
    <row r="175" spans="1:52" ht="15" customHeight="1" thickBot="1" x14ac:dyDescent="0.3">
      <c r="A175" s="309"/>
      <c r="B175" s="101"/>
      <c r="C175" s="310"/>
      <c r="D175" s="80"/>
      <c r="E175" s="311"/>
      <c r="F175" s="312" t="str">
        <f t="shared" si="62"/>
        <v/>
      </c>
      <c r="G175" s="75"/>
      <c r="H175" s="243"/>
      <c r="I175" s="250"/>
      <c r="J175" s="296"/>
      <c r="K175" s="317" t="str">
        <f t="shared" si="68"/>
        <v/>
      </c>
      <c r="L175" s="276"/>
      <c r="M175" s="277"/>
      <c r="N175" s="277"/>
      <c r="O175" s="278"/>
      <c r="P175" s="250"/>
      <c r="Q175" s="67"/>
      <c r="R175" s="250"/>
      <c r="S175" s="67"/>
      <c r="T175" s="250"/>
      <c r="U175" s="237"/>
      <c r="W175" s="462">
        <f t="shared" si="54"/>
        <v>0</v>
      </c>
      <c r="X175" s="465">
        <f>IF(ISBLANK(B175),0,VLOOKUP(B175,'Wage Grid'!$B$14:$D$80,2+W175,FALSE))</f>
        <v>0</v>
      </c>
      <c r="Y175" s="212">
        <f t="shared" si="55"/>
        <v>0</v>
      </c>
      <c r="Z175" s="451">
        <f>IF(Y175=0,0,VLOOKUP(Y175,'Wage Grid'!$F$14:$G$51,2,FALSE))</f>
        <v>0</v>
      </c>
      <c r="AA175" s="216">
        <f>IF(ISBLANK(D175),0,VLOOKUP(D175,'Wage Grid'!$B$14:$D$80,2,FALSE))</f>
        <v>0</v>
      </c>
      <c r="AB175" s="212">
        <f t="shared" si="56"/>
        <v>0</v>
      </c>
      <c r="AC175" s="460">
        <f>IF(AB175=0,0,VLOOKUP(AB175,'Wage Grid'!$F$14:$G$51,2,FALSE))</f>
        <v>0</v>
      </c>
      <c r="AD175" s="462">
        <f t="shared" si="63"/>
        <v>0</v>
      </c>
      <c r="AE175" s="51"/>
      <c r="AF175" s="449">
        <f>IF(AD175=0,0,VLOOKUP(AD175,'Wage Grid'!$F$14:$J$51,2,FALSE))</f>
        <v>0</v>
      </c>
      <c r="AG175" s="450">
        <f>IF(AD175=0,0,VLOOKUP(AD175,'Wage Grid'!$F$14:$J$51,3,FALSE))</f>
        <v>0</v>
      </c>
      <c r="AH175" s="450">
        <f>IF(AD175=0,0,VLOOKUP(AD175,'Wage Grid'!$F$14:$J$51,4,FALSE))</f>
        <v>0</v>
      </c>
      <c r="AI175" s="451">
        <f>IF(AD175=0,0,VLOOKUP(AD175,'Wage Grid'!$F$14:$J$51,5,FALSE))</f>
        <v>0</v>
      </c>
      <c r="AJ175" s="51"/>
      <c r="AK175" s="452">
        <f t="shared" si="57"/>
        <v>0</v>
      </c>
      <c r="AL175" s="453">
        <f t="shared" si="64"/>
        <v>0</v>
      </c>
      <c r="AM175" s="458">
        <f t="shared" si="58"/>
        <v>0</v>
      </c>
      <c r="AN175" s="448">
        <f t="shared" si="59"/>
        <v>0</v>
      </c>
      <c r="AO175" s="448">
        <f t="shared" si="60"/>
        <v>0</v>
      </c>
      <c r="AP175" s="448">
        <f t="shared" si="61"/>
        <v>0</v>
      </c>
      <c r="AQ175" s="453">
        <f t="shared" si="65"/>
        <v>0</v>
      </c>
      <c r="AY175" s="470">
        <f t="shared" si="66"/>
        <v>0</v>
      </c>
      <c r="AZ175" s="471">
        <f t="shared" si="67"/>
        <v>0</v>
      </c>
    </row>
    <row r="176" spans="1:52" ht="15" customHeight="1" thickBot="1" x14ac:dyDescent="0.3">
      <c r="A176" s="309"/>
      <c r="B176" s="101"/>
      <c r="C176" s="310"/>
      <c r="D176" s="80"/>
      <c r="E176" s="311"/>
      <c r="F176" s="312" t="str">
        <f t="shared" si="62"/>
        <v/>
      </c>
      <c r="G176" s="75"/>
      <c r="H176" s="243"/>
      <c r="I176" s="250"/>
      <c r="J176" s="296"/>
      <c r="K176" s="317" t="str">
        <f t="shared" si="68"/>
        <v/>
      </c>
      <c r="L176" s="276"/>
      <c r="M176" s="277"/>
      <c r="N176" s="277"/>
      <c r="O176" s="278"/>
      <c r="P176" s="250"/>
      <c r="Q176" s="67"/>
      <c r="R176" s="250"/>
      <c r="S176" s="67"/>
      <c r="T176" s="250"/>
      <c r="U176" s="237"/>
      <c r="W176" s="462">
        <f t="shared" si="54"/>
        <v>0</v>
      </c>
      <c r="X176" s="465">
        <f>IF(ISBLANK(B176),0,VLOOKUP(B176,'Wage Grid'!$B$14:$D$80,2+W176,FALSE))</f>
        <v>0</v>
      </c>
      <c r="Y176" s="212">
        <f t="shared" si="55"/>
        <v>0</v>
      </c>
      <c r="Z176" s="451">
        <f>IF(Y176=0,0,VLOOKUP(Y176,'Wage Grid'!$F$14:$G$51,2,FALSE))</f>
        <v>0</v>
      </c>
      <c r="AA176" s="216">
        <f>IF(ISBLANK(D176),0,VLOOKUP(D176,'Wage Grid'!$B$14:$D$80,2,FALSE))</f>
        <v>0</v>
      </c>
      <c r="AB176" s="212">
        <f t="shared" si="56"/>
        <v>0</v>
      </c>
      <c r="AC176" s="460">
        <f>IF(AB176=0,0,VLOOKUP(AB176,'Wage Grid'!$F$14:$G$51,2,FALSE))</f>
        <v>0</v>
      </c>
      <c r="AD176" s="462">
        <f t="shared" si="63"/>
        <v>0</v>
      </c>
      <c r="AE176" s="51"/>
      <c r="AF176" s="449">
        <f>IF(AD176=0,0,VLOOKUP(AD176,'Wage Grid'!$F$14:$J$51,2,FALSE))</f>
        <v>0</v>
      </c>
      <c r="AG176" s="450">
        <f>IF(AD176=0,0,VLOOKUP(AD176,'Wage Grid'!$F$14:$J$51,3,FALSE))</f>
        <v>0</v>
      </c>
      <c r="AH176" s="450">
        <f>IF(AD176=0,0,VLOOKUP(AD176,'Wage Grid'!$F$14:$J$51,4,FALSE))</f>
        <v>0</v>
      </c>
      <c r="AI176" s="451">
        <f>IF(AD176=0,0,VLOOKUP(AD176,'Wage Grid'!$F$14:$J$51,5,FALSE))</f>
        <v>0</v>
      </c>
      <c r="AJ176" s="51"/>
      <c r="AK176" s="452">
        <f t="shared" si="57"/>
        <v>0</v>
      </c>
      <c r="AL176" s="453">
        <f t="shared" si="64"/>
        <v>0</v>
      </c>
      <c r="AM176" s="458">
        <f t="shared" si="58"/>
        <v>0</v>
      </c>
      <c r="AN176" s="448">
        <f t="shared" si="59"/>
        <v>0</v>
      </c>
      <c r="AO176" s="448">
        <f t="shared" si="60"/>
        <v>0</v>
      </c>
      <c r="AP176" s="448">
        <f t="shared" si="61"/>
        <v>0</v>
      </c>
      <c r="AQ176" s="453">
        <f t="shared" si="65"/>
        <v>0</v>
      </c>
      <c r="AY176" s="470">
        <f t="shared" si="66"/>
        <v>0</v>
      </c>
      <c r="AZ176" s="471">
        <f t="shared" si="67"/>
        <v>0</v>
      </c>
    </row>
    <row r="177" spans="1:52" ht="15" customHeight="1" thickBot="1" x14ac:dyDescent="0.3">
      <c r="A177" s="309"/>
      <c r="B177" s="101"/>
      <c r="C177" s="310"/>
      <c r="D177" s="80"/>
      <c r="E177" s="311"/>
      <c r="F177" s="312" t="str">
        <f t="shared" si="62"/>
        <v/>
      </c>
      <c r="G177" s="75"/>
      <c r="H177" s="243"/>
      <c r="I177" s="250"/>
      <c r="J177" s="296"/>
      <c r="K177" s="317" t="str">
        <f t="shared" si="68"/>
        <v/>
      </c>
      <c r="L177" s="276"/>
      <c r="M177" s="277"/>
      <c r="N177" s="277"/>
      <c r="O177" s="278"/>
      <c r="P177" s="250"/>
      <c r="Q177" s="67"/>
      <c r="R177" s="250"/>
      <c r="S177" s="67"/>
      <c r="T177" s="250"/>
      <c r="U177" s="237"/>
      <c r="W177" s="462">
        <f t="shared" ref="W177:W196" si="69">IF(A177="Layered-Over",1,0)</f>
        <v>0</v>
      </c>
      <c r="X177" s="465">
        <f>IF(ISBLANK(B177),0,VLOOKUP(B177,'Wage Grid'!$B$14:$D$80,2+W177,FALSE))</f>
        <v>0</v>
      </c>
      <c r="Y177" s="212">
        <f t="shared" ref="Y177:Y196" si="70">IF(ISBLANK(C177),IF(ISNA(X177),0,X177),C177)</f>
        <v>0</v>
      </c>
      <c r="Z177" s="451">
        <f>IF(Y177=0,0,VLOOKUP(Y177,'Wage Grid'!$F$14:$G$51,2,FALSE))</f>
        <v>0</v>
      </c>
      <c r="AA177" s="216">
        <f>IF(ISBLANK(D177),0,VLOOKUP(D177,'Wage Grid'!$B$14:$D$80,2,FALSE))</f>
        <v>0</v>
      </c>
      <c r="AB177" s="212">
        <f t="shared" ref="AB177:AB196" si="71">IF(ISBLANK(E177),IF(ISNA(AA177),0,AA177),E177)</f>
        <v>0</v>
      </c>
      <c r="AC177" s="460">
        <f>IF(AB177=0,0,VLOOKUP(AB177,'Wage Grid'!$F$14:$G$51,2,FALSE))</f>
        <v>0</v>
      </c>
      <c r="AD177" s="462">
        <f t="shared" si="63"/>
        <v>0</v>
      </c>
      <c r="AE177" s="51"/>
      <c r="AF177" s="449">
        <f>IF(AD177=0,0,VLOOKUP(AD177,'Wage Grid'!$F$14:$J$51,2,FALSE))</f>
        <v>0</v>
      </c>
      <c r="AG177" s="450">
        <f>IF(AD177=0,0,VLOOKUP(AD177,'Wage Grid'!$F$14:$J$51,3,FALSE))</f>
        <v>0</v>
      </c>
      <c r="AH177" s="450">
        <f>IF(AD177=0,0,VLOOKUP(AD177,'Wage Grid'!$F$14:$J$51,4,FALSE))</f>
        <v>0</v>
      </c>
      <c r="AI177" s="451">
        <f>IF(AD177=0,0,VLOOKUP(AD177,'Wage Grid'!$F$14:$J$51,5,FALSE))</f>
        <v>0</v>
      </c>
      <c r="AJ177" s="51"/>
      <c r="AK177" s="452">
        <f t="shared" ref="AK177:AK196" si="72">I177*J177</f>
        <v>0</v>
      </c>
      <c r="AL177" s="453">
        <f t="shared" si="64"/>
        <v>0</v>
      </c>
      <c r="AM177" s="458">
        <f t="shared" ref="AM177:AM196" si="73">L177*AF177</f>
        <v>0</v>
      </c>
      <c r="AN177" s="448">
        <f t="shared" ref="AN177:AN196" si="74">M177*AG177</f>
        <v>0</v>
      </c>
      <c r="AO177" s="448">
        <f t="shared" ref="AO177:AO196" si="75">N177*AH177</f>
        <v>0</v>
      </c>
      <c r="AP177" s="448">
        <f t="shared" ref="AP177:AP196" si="76">O177*AI177</f>
        <v>0</v>
      </c>
      <c r="AQ177" s="453">
        <f t="shared" si="65"/>
        <v>0</v>
      </c>
      <c r="AY177" s="470">
        <f t="shared" si="66"/>
        <v>0</v>
      </c>
      <c r="AZ177" s="471">
        <f t="shared" si="67"/>
        <v>0</v>
      </c>
    </row>
    <row r="178" spans="1:52" ht="15" customHeight="1" thickBot="1" x14ac:dyDescent="0.3">
      <c r="A178" s="309"/>
      <c r="B178" s="101"/>
      <c r="C178" s="310"/>
      <c r="D178" s="80"/>
      <c r="E178" s="311"/>
      <c r="F178" s="312" t="str">
        <f t="shared" si="62"/>
        <v/>
      </c>
      <c r="G178" s="75"/>
      <c r="H178" s="243"/>
      <c r="I178" s="250"/>
      <c r="J178" s="296"/>
      <c r="K178" s="317" t="str">
        <f t="shared" si="68"/>
        <v/>
      </c>
      <c r="L178" s="276"/>
      <c r="M178" s="277"/>
      <c r="N178" s="277"/>
      <c r="O178" s="278"/>
      <c r="P178" s="250"/>
      <c r="Q178" s="67"/>
      <c r="R178" s="250"/>
      <c r="S178" s="67"/>
      <c r="T178" s="250"/>
      <c r="U178" s="237"/>
      <c r="W178" s="462">
        <f t="shared" si="69"/>
        <v>0</v>
      </c>
      <c r="X178" s="465">
        <f>IF(ISBLANK(B178),0,VLOOKUP(B178,'Wage Grid'!$B$14:$D$80,2+W178,FALSE))</f>
        <v>0</v>
      </c>
      <c r="Y178" s="212">
        <f t="shared" si="70"/>
        <v>0</v>
      </c>
      <c r="Z178" s="451">
        <f>IF(Y178=0,0,VLOOKUP(Y178,'Wage Grid'!$F$14:$G$51,2,FALSE))</f>
        <v>0</v>
      </c>
      <c r="AA178" s="216">
        <f>IF(ISBLANK(D178),0,VLOOKUP(D178,'Wage Grid'!$B$14:$D$80,2,FALSE))</f>
        <v>0</v>
      </c>
      <c r="AB178" s="212">
        <f t="shared" si="71"/>
        <v>0</v>
      </c>
      <c r="AC178" s="460">
        <f>IF(AB178=0,0,VLOOKUP(AB178,'Wage Grid'!$F$14:$G$51,2,FALSE))</f>
        <v>0</v>
      </c>
      <c r="AD178" s="462">
        <f t="shared" si="63"/>
        <v>0</v>
      </c>
      <c r="AE178" s="51"/>
      <c r="AF178" s="449">
        <f>IF(AD178=0,0,VLOOKUP(AD178,'Wage Grid'!$F$14:$J$51,2,FALSE))</f>
        <v>0</v>
      </c>
      <c r="AG178" s="450">
        <f>IF(AD178=0,0,VLOOKUP(AD178,'Wage Grid'!$F$14:$J$51,3,FALSE))</f>
        <v>0</v>
      </c>
      <c r="AH178" s="450">
        <f>IF(AD178=0,0,VLOOKUP(AD178,'Wage Grid'!$F$14:$J$51,4,FALSE))</f>
        <v>0</v>
      </c>
      <c r="AI178" s="451">
        <f>IF(AD178=0,0,VLOOKUP(AD178,'Wage Grid'!$F$14:$J$51,5,FALSE))</f>
        <v>0</v>
      </c>
      <c r="AJ178" s="51"/>
      <c r="AK178" s="452">
        <f t="shared" si="72"/>
        <v>0</v>
      </c>
      <c r="AL178" s="453">
        <f t="shared" si="64"/>
        <v>0</v>
      </c>
      <c r="AM178" s="458">
        <f t="shared" si="73"/>
        <v>0</v>
      </c>
      <c r="AN178" s="448">
        <f t="shared" si="74"/>
        <v>0</v>
      </c>
      <c r="AO178" s="448">
        <f t="shared" si="75"/>
        <v>0</v>
      </c>
      <c r="AP178" s="448">
        <f t="shared" si="76"/>
        <v>0</v>
      </c>
      <c r="AQ178" s="453">
        <f t="shared" si="65"/>
        <v>0</v>
      </c>
      <c r="AY178" s="470">
        <f t="shared" si="66"/>
        <v>0</v>
      </c>
      <c r="AZ178" s="471">
        <f t="shared" si="67"/>
        <v>0</v>
      </c>
    </row>
    <row r="179" spans="1:52" ht="15" customHeight="1" thickBot="1" x14ac:dyDescent="0.3">
      <c r="A179" s="309"/>
      <c r="B179" s="101"/>
      <c r="C179" s="310"/>
      <c r="D179" s="80"/>
      <c r="E179" s="311"/>
      <c r="F179" s="312" t="str">
        <f t="shared" si="62"/>
        <v/>
      </c>
      <c r="G179" s="75"/>
      <c r="H179" s="243"/>
      <c r="I179" s="250"/>
      <c r="J179" s="296"/>
      <c r="K179" s="317" t="str">
        <f t="shared" si="68"/>
        <v/>
      </c>
      <c r="L179" s="276"/>
      <c r="M179" s="277"/>
      <c r="N179" s="277"/>
      <c r="O179" s="278"/>
      <c r="P179" s="250"/>
      <c r="Q179" s="67"/>
      <c r="R179" s="250"/>
      <c r="S179" s="67"/>
      <c r="T179" s="250"/>
      <c r="U179" s="237"/>
      <c r="W179" s="462">
        <f t="shared" si="69"/>
        <v>0</v>
      </c>
      <c r="X179" s="465">
        <f>IF(ISBLANK(B179),0,VLOOKUP(B179,'Wage Grid'!$B$14:$D$80,2+W179,FALSE))</f>
        <v>0</v>
      </c>
      <c r="Y179" s="212">
        <f t="shared" si="70"/>
        <v>0</v>
      </c>
      <c r="Z179" s="451">
        <f>IF(Y179=0,0,VLOOKUP(Y179,'Wage Grid'!$F$14:$G$51,2,FALSE))</f>
        <v>0</v>
      </c>
      <c r="AA179" s="216">
        <f>IF(ISBLANK(D179),0,VLOOKUP(D179,'Wage Grid'!$B$14:$D$80,2,FALSE))</f>
        <v>0</v>
      </c>
      <c r="AB179" s="212">
        <f t="shared" si="71"/>
        <v>0</v>
      </c>
      <c r="AC179" s="460">
        <f>IF(AB179=0,0,VLOOKUP(AB179,'Wage Grid'!$F$14:$G$51,2,FALSE))</f>
        <v>0</v>
      </c>
      <c r="AD179" s="462">
        <f t="shared" si="63"/>
        <v>0</v>
      </c>
      <c r="AE179" s="51"/>
      <c r="AF179" s="449">
        <f>IF(AD179=0,0,VLOOKUP(AD179,'Wage Grid'!$F$14:$J$51,2,FALSE))</f>
        <v>0</v>
      </c>
      <c r="AG179" s="450">
        <f>IF(AD179=0,0,VLOOKUP(AD179,'Wage Grid'!$F$14:$J$51,3,FALSE))</f>
        <v>0</v>
      </c>
      <c r="AH179" s="450">
        <f>IF(AD179=0,0,VLOOKUP(AD179,'Wage Grid'!$F$14:$J$51,4,FALSE))</f>
        <v>0</v>
      </c>
      <c r="AI179" s="451">
        <f>IF(AD179=0,0,VLOOKUP(AD179,'Wage Grid'!$F$14:$J$51,5,FALSE))</f>
        <v>0</v>
      </c>
      <c r="AJ179" s="51"/>
      <c r="AK179" s="452">
        <f t="shared" si="72"/>
        <v>0</v>
      </c>
      <c r="AL179" s="453">
        <f t="shared" si="64"/>
        <v>0</v>
      </c>
      <c r="AM179" s="458">
        <f t="shared" si="73"/>
        <v>0</v>
      </c>
      <c r="AN179" s="448">
        <f t="shared" si="74"/>
        <v>0</v>
      </c>
      <c r="AO179" s="448">
        <f t="shared" si="75"/>
        <v>0</v>
      </c>
      <c r="AP179" s="448">
        <f t="shared" si="76"/>
        <v>0</v>
      </c>
      <c r="AQ179" s="453">
        <f t="shared" si="65"/>
        <v>0</v>
      </c>
      <c r="AY179" s="470">
        <f t="shared" si="66"/>
        <v>0</v>
      </c>
      <c r="AZ179" s="471">
        <f t="shared" si="67"/>
        <v>0</v>
      </c>
    </row>
    <row r="180" spans="1:52" ht="15" customHeight="1" thickBot="1" x14ac:dyDescent="0.3">
      <c r="A180" s="309"/>
      <c r="B180" s="101"/>
      <c r="C180" s="310"/>
      <c r="D180" s="80"/>
      <c r="E180" s="311"/>
      <c r="F180" s="312" t="str">
        <f t="shared" si="62"/>
        <v/>
      </c>
      <c r="G180" s="75"/>
      <c r="H180" s="243"/>
      <c r="I180" s="250"/>
      <c r="J180" s="296"/>
      <c r="K180" s="317" t="str">
        <f t="shared" si="68"/>
        <v/>
      </c>
      <c r="L180" s="276"/>
      <c r="M180" s="277"/>
      <c r="N180" s="277"/>
      <c r="O180" s="278"/>
      <c r="P180" s="250"/>
      <c r="Q180" s="67"/>
      <c r="R180" s="250"/>
      <c r="S180" s="67"/>
      <c r="T180" s="250"/>
      <c r="U180" s="237"/>
      <c r="W180" s="462">
        <f t="shared" si="69"/>
        <v>0</v>
      </c>
      <c r="X180" s="465">
        <f>IF(ISBLANK(B180),0,VLOOKUP(B180,'Wage Grid'!$B$14:$D$80,2+W180,FALSE))</f>
        <v>0</v>
      </c>
      <c r="Y180" s="212">
        <f t="shared" si="70"/>
        <v>0</v>
      </c>
      <c r="Z180" s="451">
        <f>IF(Y180=0,0,VLOOKUP(Y180,'Wage Grid'!$F$14:$G$51,2,FALSE))</f>
        <v>0</v>
      </c>
      <c r="AA180" s="216">
        <f>IF(ISBLANK(D180),0,VLOOKUP(D180,'Wage Grid'!$B$14:$D$80,2,FALSE))</f>
        <v>0</v>
      </c>
      <c r="AB180" s="212">
        <f t="shared" si="71"/>
        <v>0</v>
      </c>
      <c r="AC180" s="460">
        <f>IF(AB180=0,0,VLOOKUP(AB180,'Wage Grid'!$F$14:$G$51,2,FALSE))</f>
        <v>0</v>
      </c>
      <c r="AD180" s="462">
        <f t="shared" si="63"/>
        <v>0</v>
      </c>
      <c r="AE180" s="51"/>
      <c r="AF180" s="449">
        <f>IF(AD180=0,0,VLOOKUP(AD180,'Wage Grid'!$F$14:$J$51,2,FALSE))</f>
        <v>0</v>
      </c>
      <c r="AG180" s="450">
        <f>IF(AD180=0,0,VLOOKUP(AD180,'Wage Grid'!$F$14:$J$51,3,FALSE))</f>
        <v>0</v>
      </c>
      <c r="AH180" s="450">
        <f>IF(AD180=0,0,VLOOKUP(AD180,'Wage Grid'!$F$14:$J$51,4,FALSE))</f>
        <v>0</v>
      </c>
      <c r="AI180" s="451">
        <f>IF(AD180=0,0,VLOOKUP(AD180,'Wage Grid'!$F$14:$J$51,5,FALSE))</f>
        <v>0</v>
      </c>
      <c r="AJ180" s="51"/>
      <c r="AK180" s="452">
        <f t="shared" si="72"/>
        <v>0</v>
      </c>
      <c r="AL180" s="453">
        <f t="shared" si="64"/>
        <v>0</v>
      </c>
      <c r="AM180" s="458">
        <f t="shared" si="73"/>
        <v>0</v>
      </c>
      <c r="AN180" s="448">
        <f t="shared" si="74"/>
        <v>0</v>
      </c>
      <c r="AO180" s="448">
        <f t="shared" si="75"/>
        <v>0</v>
      </c>
      <c r="AP180" s="448">
        <f t="shared" si="76"/>
        <v>0</v>
      </c>
      <c r="AQ180" s="453">
        <f t="shared" si="65"/>
        <v>0</v>
      </c>
      <c r="AY180" s="470">
        <f t="shared" si="66"/>
        <v>0</v>
      </c>
      <c r="AZ180" s="471">
        <f t="shared" si="67"/>
        <v>0</v>
      </c>
    </row>
    <row r="181" spans="1:52" ht="15" customHeight="1" thickBot="1" x14ac:dyDescent="0.3">
      <c r="A181" s="309"/>
      <c r="B181" s="101"/>
      <c r="C181" s="310"/>
      <c r="D181" s="80"/>
      <c r="E181" s="311"/>
      <c r="F181" s="312" t="str">
        <f t="shared" si="62"/>
        <v/>
      </c>
      <c r="G181" s="75"/>
      <c r="H181" s="243"/>
      <c r="I181" s="250"/>
      <c r="J181" s="296"/>
      <c r="K181" s="317" t="str">
        <f t="shared" si="68"/>
        <v/>
      </c>
      <c r="L181" s="276"/>
      <c r="M181" s="277"/>
      <c r="N181" s="277"/>
      <c r="O181" s="278"/>
      <c r="P181" s="250"/>
      <c r="Q181" s="67"/>
      <c r="R181" s="250"/>
      <c r="S181" s="67"/>
      <c r="T181" s="250"/>
      <c r="U181" s="237"/>
      <c r="W181" s="462">
        <f t="shared" si="69"/>
        <v>0</v>
      </c>
      <c r="X181" s="465">
        <f>IF(ISBLANK(B181),0,VLOOKUP(B181,'Wage Grid'!$B$14:$D$80,2+W181,FALSE))</f>
        <v>0</v>
      </c>
      <c r="Y181" s="212">
        <f t="shared" si="70"/>
        <v>0</v>
      </c>
      <c r="Z181" s="451">
        <f>IF(Y181=0,0,VLOOKUP(Y181,'Wage Grid'!$F$14:$G$51,2,FALSE))</f>
        <v>0</v>
      </c>
      <c r="AA181" s="216">
        <f>IF(ISBLANK(D181),0,VLOOKUP(D181,'Wage Grid'!$B$14:$D$80,2,FALSE))</f>
        <v>0</v>
      </c>
      <c r="AB181" s="212">
        <f t="shared" si="71"/>
        <v>0</v>
      </c>
      <c r="AC181" s="460">
        <f>IF(AB181=0,0,VLOOKUP(AB181,'Wage Grid'!$F$14:$G$51,2,FALSE))</f>
        <v>0</v>
      </c>
      <c r="AD181" s="462">
        <f t="shared" si="63"/>
        <v>0</v>
      </c>
      <c r="AE181" s="51"/>
      <c r="AF181" s="449">
        <f>IF(AD181=0,0,VLOOKUP(AD181,'Wage Grid'!$F$14:$J$51,2,FALSE))</f>
        <v>0</v>
      </c>
      <c r="AG181" s="450">
        <f>IF(AD181=0,0,VLOOKUP(AD181,'Wage Grid'!$F$14:$J$51,3,FALSE))</f>
        <v>0</v>
      </c>
      <c r="AH181" s="450">
        <f>IF(AD181=0,0,VLOOKUP(AD181,'Wage Grid'!$F$14:$J$51,4,FALSE))</f>
        <v>0</v>
      </c>
      <c r="AI181" s="451">
        <f>IF(AD181=0,0,VLOOKUP(AD181,'Wage Grid'!$F$14:$J$51,5,FALSE))</f>
        <v>0</v>
      </c>
      <c r="AJ181" s="51"/>
      <c r="AK181" s="452">
        <f t="shared" si="72"/>
        <v>0</v>
      </c>
      <c r="AL181" s="453">
        <f t="shared" si="64"/>
        <v>0</v>
      </c>
      <c r="AM181" s="458">
        <f t="shared" si="73"/>
        <v>0</v>
      </c>
      <c r="AN181" s="448">
        <f t="shared" si="74"/>
        <v>0</v>
      </c>
      <c r="AO181" s="448">
        <f t="shared" si="75"/>
        <v>0</v>
      </c>
      <c r="AP181" s="448">
        <f t="shared" si="76"/>
        <v>0</v>
      </c>
      <c r="AQ181" s="453">
        <f t="shared" si="65"/>
        <v>0</v>
      </c>
      <c r="AY181" s="470">
        <f t="shared" si="66"/>
        <v>0</v>
      </c>
      <c r="AZ181" s="471">
        <f t="shared" si="67"/>
        <v>0</v>
      </c>
    </row>
    <row r="182" spans="1:52" ht="15" customHeight="1" thickBot="1" x14ac:dyDescent="0.3">
      <c r="A182" s="309"/>
      <c r="B182" s="101"/>
      <c r="C182" s="310"/>
      <c r="D182" s="80"/>
      <c r="E182" s="311"/>
      <c r="F182" s="312" t="str">
        <f t="shared" si="62"/>
        <v/>
      </c>
      <c r="G182" s="75"/>
      <c r="H182" s="243"/>
      <c r="I182" s="250"/>
      <c r="J182" s="296"/>
      <c r="K182" s="317" t="str">
        <f t="shared" si="68"/>
        <v/>
      </c>
      <c r="L182" s="276"/>
      <c r="M182" s="277"/>
      <c r="N182" s="277"/>
      <c r="O182" s="278"/>
      <c r="P182" s="250"/>
      <c r="Q182" s="67"/>
      <c r="R182" s="250"/>
      <c r="S182" s="67"/>
      <c r="T182" s="250"/>
      <c r="U182" s="237"/>
      <c r="W182" s="462">
        <f t="shared" si="69"/>
        <v>0</v>
      </c>
      <c r="X182" s="465">
        <f>IF(ISBLANK(B182),0,VLOOKUP(B182,'Wage Grid'!$B$14:$D$80,2+W182,FALSE))</f>
        <v>0</v>
      </c>
      <c r="Y182" s="212">
        <f t="shared" si="70"/>
        <v>0</v>
      </c>
      <c r="Z182" s="451">
        <f>IF(Y182=0,0,VLOOKUP(Y182,'Wage Grid'!$F$14:$G$51,2,FALSE))</f>
        <v>0</v>
      </c>
      <c r="AA182" s="216">
        <f>IF(ISBLANK(D182),0,VLOOKUP(D182,'Wage Grid'!$B$14:$D$80,2,FALSE))</f>
        <v>0</v>
      </c>
      <c r="AB182" s="212">
        <f t="shared" si="71"/>
        <v>0</v>
      </c>
      <c r="AC182" s="460">
        <f>IF(AB182=0,0,VLOOKUP(AB182,'Wage Grid'!$F$14:$G$51,2,FALSE))</f>
        <v>0</v>
      </c>
      <c r="AD182" s="462">
        <f t="shared" si="63"/>
        <v>0</v>
      </c>
      <c r="AE182" s="51"/>
      <c r="AF182" s="449">
        <f>IF(AD182=0,0,VLOOKUP(AD182,'Wage Grid'!$F$14:$J$51,2,FALSE))</f>
        <v>0</v>
      </c>
      <c r="AG182" s="450">
        <f>IF(AD182=0,0,VLOOKUP(AD182,'Wage Grid'!$F$14:$J$51,3,FALSE))</f>
        <v>0</v>
      </c>
      <c r="AH182" s="450">
        <f>IF(AD182=0,0,VLOOKUP(AD182,'Wage Grid'!$F$14:$J$51,4,FALSE))</f>
        <v>0</v>
      </c>
      <c r="AI182" s="451">
        <f>IF(AD182=0,0,VLOOKUP(AD182,'Wage Grid'!$F$14:$J$51,5,FALSE))</f>
        <v>0</v>
      </c>
      <c r="AJ182" s="51"/>
      <c r="AK182" s="452">
        <f t="shared" si="72"/>
        <v>0</v>
      </c>
      <c r="AL182" s="453">
        <f t="shared" si="64"/>
        <v>0</v>
      </c>
      <c r="AM182" s="458">
        <f t="shared" si="73"/>
        <v>0</v>
      </c>
      <c r="AN182" s="448">
        <f t="shared" si="74"/>
        <v>0</v>
      </c>
      <c r="AO182" s="448">
        <f t="shared" si="75"/>
        <v>0</v>
      </c>
      <c r="AP182" s="448">
        <f t="shared" si="76"/>
        <v>0</v>
      </c>
      <c r="AQ182" s="453">
        <f t="shared" si="65"/>
        <v>0</v>
      </c>
      <c r="AY182" s="470">
        <f t="shared" si="66"/>
        <v>0</v>
      </c>
      <c r="AZ182" s="471">
        <f t="shared" si="67"/>
        <v>0</v>
      </c>
    </row>
    <row r="183" spans="1:52" ht="15" customHeight="1" thickBot="1" x14ac:dyDescent="0.3">
      <c r="A183" s="309"/>
      <c r="B183" s="101"/>
      <c r="C183" s="310"/>
      <c r="D183" s="80"/>
      <c r="E183" s="311"/>
      <c r="F183" s="312" t="str">
        <f t="shared" si="62"/>
        <v/>
      </c>
      <c r="G183" s="75"/>
      <c r="H183" s="243"/>
      <c r="I183" s="250"/>
      <c r="J183" s="296"/>
      <c r="K183" s="317" t="str">
        <f t="shared" si="68"/>
        <v/>
      </c>
      <c r="L183" s="276"/>
      <c r="M183" s="277"/>
      <c r="N183" s="277"/>
      <c r="O183" s="278"/>
      <c r="P183" s="250"/>
      <c r="Q183" s="67"/>
      <c r="R183" s="250"/>
      <c r="S183" s="67"/>
      <c r="T183" s="250"/>
      <c r="U183" s="237"/>
      <c r="W183" s="462">
        <f t="shared" si="69"/>
        <v>0</v>
      </c>
      <c r="X183" s="465">
        <f>IF(ISBLANK(B183),0,VLOOKUP(B183,'Wage Grid'!$B$14:$D$80,2+W183,FALSE))</f>
        <v>0</v>
      </c>
      <c r="Y183" s="212">
        <f t="shared" si="70"/>
        <v>0</v>
      </c>
      <c r="Z183" s="451">
        <f>IF(Y183=0,0,VLOOKUP(Y183,'Wage Grid'!$F$14:$G$51,2,FALSE))</f>
        <v>0</v>
      </c>
      <c r="AA183" s="216">
        <f>IF(ISBLANK(D183),0,VLOOKUP(D183,'Wage Grid'!$B$14:$D$80,2,FALSE))</f>
        <v>0</v>
      </c>
      <c r="AB183" s="212">
        <f t="shared" si="71"/>
        <v>0</v>
      </c>
      <c r="AC183" s="460">
        <f>IF(AB183=0,0,VLOOKUP(AB183,'Wage Grid'!$F$14:$G$51,2,FALSE))</f>
        <v>0</v>
      </c>
      <c r="AD183" s="462">
        <f t="shared" si="63"/>
        <v>0</v>
      </c>
      <c r="AE183" s="51"/>
      <c r="AF183" s="449">
        <f>IF(AD183=0,0,VLOOKUP(AD183,'Wage Grid'!$F$14:$J$51,2,FALSE))</f>
        <v>0</v>
      </c>
      <c r="AG183" s="450">
        <f>IF(AD183=0,0,VLOOKUP(AD183,'Wage Grid'!$F$14:$J$51,3,FALSE))</f>
        <v>0</v>
      </c>
      <c r="AH183" s="450">
        <f>IF(AD183=0,0,VLOOKUP(AD183,'Wage Grid'!$F$14:$J$51,4,FALSE))</f>
        <v>0</v>
      </c>
      <c r="AI183" s="451">
        <f>IF(AD183=0,0,VLOOKUP(AD183,'Wage Grid'!$F$14:$J$51,5,FALSE))</f>
        <v>0</v>
      </c>
      <c r="AJ183" s="51"/>
      <c r="AK183" s="452">
        <f t="shared" si="72"/>
        <v>0</v>
      </c>
      <c r="AL183" s="453">
        <f t="shared" si="64"/>
        <v>0</v>
      </c>
      <c r="AM183" s="458">
        <f t="shared" si="73"/>
        <v>0</v>
      </c>
      <c r="AN183" s="448">
        <f t="shared" si="74"/>
        <v>0</v>
      </c>
      <c r="AO183" s="448">
        <f t="shared" si="75"/>
        <v>0</v>
      </c>
      <c r="AP183" s="448">
        <f t="shared" si="76"/>
        <v>0</v>
      </c>
      <c r="AQ183" s="453">
        <f t="shared" si="65"/>
        <v>0</v>
      </c>
      <c r="AY183" s="470">
        <f t="shared" si="66"/>
        <v>0</v>
      </c>
      <c r="AZ183" s="471">
        <f t="shared" si="67"/>
        <v>0</v>
      </c>
    </row>
    <row r="184" spans="1:52" ht="15" customHeight="1" thickBot="1" x14ac:dyDescent="0.3">
      <c r="A184" s="309"/>
      <c r="B184" s="101"/>
      <c r="C184" s="310"/>
      <c r="D184" s="80"/>
      <c r="E184" s="311"/>
      <c r="F184" s="312" t="str">
        <f t="shared" si="62"/>
        <v/>
      </c>
      <c r="G184" s="75"/>
      <c r="H184" s="243"/>
      <c r="I184" s="250"/>
      <c r="J184" s="296"/>
      <c r="K184" s="317" t="str">
        <f t="shared" si="68"/>
        <v/>
      </c>
      <c r="L184" s="276"/>
      <c r="M184" s="277"/>
      <c r="N184" s="277"/>
      <c r="O184" s="278"/>
      <c r="P184" s="250"/>
      <c r="Q184" s="67"/>
      <c r="R184" s="250"/>
      <c r="S184" s="67"/>
      <c r="T184" s="250"/>
      <c r="U184" s="237"/>
      <c r="W184" s="462">
        <f t="shared" si="69"/>
        <v>0</v>
      </c>
      <c r="X184" s="465">
        <f>IF(ISBLANK(B184),0,VLOOKUP(B184,'Wage Grid'!$B$14:$D$80,2+W184,FALSE))</f>
        <v>0</v>
      </c>
      <c r="Y184" s="212">
        <f t="shared" si="70"/>
        <v>0</v>
      </c>
      <c r="Z184" s="451">
        <f>IF(Y184=0,0,VLOOKUP(Y184,'Wage Grid'!$F$14:$G$51,2,FALSE))</f>
        <v>0</v>
      </c>
      <c r="AA184" s="216">
        <f>IF(ISBLANK(D184),0,VLOOKUP(D184,'Wage Grid'!$B$14:$D$80,2,FALSE))</f>
        <v>0</v>
      </c>
      <c r="AB184" s="212">
        <f t="shared" si="71"/>
        <v>0</v>
      </c>
      <c r="AC184" s="460">
        <f>IF(AB184=0,0,VLOOKUP(AB184,'Wage Grid'!$F$14:$G$51,2,FALSE))</f>
        <v>0</v>
      </c>
      <c r="AD184" s="462">
        <f t="shared" si="63"/>
        <v>0</v>
      </c>
      <c r="AE184" s="51"/>
      <c r="AF184" s="449">
        <f>IF(AD184=0,0,VLOOKUP(AD184,'Wage Grid'!$F$14:$J$51,2,FALSE))</f>
        <v>0</v>
      </c>
      <c r="AG184" s="450">
        <f>IF(AD184=0,0,VLOOKUP(AD184,'Wage Grid'!$F$14:$J$51,3,FALSE))</f>
        <v>0</v>
      </c>
      <c r="AH184" s="450">
        <f>IF(AD184=0,0,VLOOKUP(AD184,'Wage Grid'!$F$14:$J$51,4,FALSE))</f>
        <v>0</v>
      </c>
      <c r="AI184" s="451">
        <f>IF(AD184=0,0,VLOOKUP(AD184,'Wage Grid'!$F$14:$J$51,5,FALSE))</f>
        <v>0</v>
      </c>
      <c r="AJ184" s="51"/>
      <c r="AK184" s="452">
        <f t="shared" si="72"/>
        <v>0</v>
      </c>
      <c r="AL184" s="453">
        <f t="shared" si="64"/>
        <v>0</v>
      </c>
      <c r="AM184" s="458">
        <f t="shared" si="73"/>
        <v>0</v>
      </c>
      <c r="AN184" s="448">
        <f t="shared" si="74"/>
        <v>0</v>
      </c>
      <c r="AO184" s="448">
        <f t="shared" si="75"/>
        <v>0</v>
      </c>
      <c r="AP184" s="448">
        <f t="shared" si="76"/>
        <v>0</v>
      </c>
      <c r="AQ184" s="453">
        <f t="shared" si="65"/>
        <v>0</v>
      </c>
      <c r="AY184" s="470">
        <f t="shared" si="66"/>
        <v>0</v>
      </c>
      <c r="AZ184" s="471">
        <f t="shared" si="67"/>
        <v>0</v>
      </c>
    </row>
    <row r="185" spans="1:52" ht="15" customHeight="1" thickBot="1" x14ac:dyDescent="0.3">
      <c r="A185" s="309"/>
      <c r="B185" s="101"/>
      <c r="C185" s="310"/>
      <c r="D185" s="80"/>
      <c r="E185" s="311"/>
      <c r="F185" s="312" t="str">
        <f t="shared" si="62"/>
        <v/>
      </c>
      <c r="G185" s="75"/>
      <c r="H185" s="243"/>
      <c r="I185" s="250"/>
      <c r="J185" s="296"/>
      <c r="K185" s="317" t="str">
        <f t="shared" si="68"/>
        <v/>
      </c>
      <c r="L185" s="276"/>
      <c r="M185" s="277"/>
      <c r="N185" s="277"/>
      <c r="O185" s="278"/>
      <c r="P185" s="250"/>
      <c r="Q185" s="67"/>
      <c r="R185" s="250"/>
      <c r="S185" s="67"/>
      <c r="T185" s="250"/>
      <c r="U185" s="237"/>
      <c r="W185" s="462">
        <f t="shared" si="69"/>
        <v>0</v>
      </c>
      <c r="X185" s="465">
        <f>IF(ISBLANK(B185),0,VLOOKUP(B185,'Wage Grid'!$B$14:$D$80,2+W185,FALSE))</f>
        <v>0</v>
      </c>
      <c r="Y185" s="212">
        <f t="shared" si="70"/>
        <v>0</v>
      </c>
      <c r="Z185" s="451">
        <f>IF(Y185=0,0,VLOOKUP(Y185,'Wage Grid'!$F$14:$G$51,2,FALSE))</f>
        <v>0</v>
      </c>
      <c r="AA185" s="216">
        <f>IF(ISBLANK(D185),0,VLOOKUP(D185,'Wage Grid'!$B$14:$D$80,2,FALSE))</f>
        <v>0</v>
      </c>
      <c r="AB185" s="212">
        <f t="shared" si="71"/>
        <v>0</v>
      </c>
      <c r="AC185" s="460">
        <f>IF(AB185=0,0,VLOOKUP(AB185,'Wage Grid'!$F$14:$G$51,2,FALSE))</f>
        <v>0</v>
      </c>
      <c r="AD185" s="462">
        <f t="shared" si="63"/>
        <v>0</v>
      </c>
      <c r="AE185" s="51"/>
      <c r="AF185" s="449">
        <f>IF(AD185=0,0,VLOOKUP(AD185,'Wage Grid'!$F$14:$J$51,2,FALSE))</f>
        <v>0</v>
      </c>
      <c r="AG185" s="450">
        <f>IF(AD185=0,0,VLOOKUP(AD185,'Wage Grid'!$F$14:$J$51,3,FALSE))</f>
        <v>0</v>
      </c>
      <c r="AH185" s="450">
        <f>IF(AD185=0,0,VLOOKUP(AD185,'Wage Grid'!$F$14:$J$51,4,FALSE))</f>
        <v>0</v>
      </c>
      <c r="AI185" s="451">
        <f>IF(AD185=0,0,VLOOKUP(AD185,'Wage Grid'!$F$14:$J$51,5,FALSE))</f>
        <v>0</v>
      </c>
      <c r="AJ185" s="51"/>
      <c r="AK185" s="452">
        <f t="shared" si="72"/>
        <v>0</v>
      </c>
      <c r="AL185" s="453">
        <f t="shared" si="64"/>
        <v>0</v>
      </c>
      <c r="AM185" s="458">
        <f t="shared" si="73"/>
        <v>0</v>
      </c>
      <c r="AN185" s="448">
        <f t="shared" si="74"/>
        <v>0</v>
      </c>
      <c r="AO185" s="448">
        <f t="shared" si="75"/>
        <v>0</v>
      </c>
      <c r="AP185" s="448">
        <f t="shared" si="76"/>
        <v>0</v>
      </c>
      <c r="AQ185" s="453">
        <f t="shared" si="65"/>
        <v>0</v>
      </c>
      <c r="AY185" s="470">
        <f t="shared" si="66"/>
        <v>0</v>
      </c>
      <c r="AZ185" s="471">
        <f t="shared" si="67"/>
        <v>0</v>
      </c>
    </row>
    <row r="186" spans="1:52" ht="15" customHeight="1" thickBot="1" x14ac:dyDescent="0.3">
      <c r="A186" s="309"/>
      <c r="B186" s="101"/>
      <c r="C186" s="310"/>
      <c r="D186" s="80"/>
      <c r="E186" s="311"/>
      <c r="F186" s="312" t="str">
        <f t="shared" si="62"/>
        <v/>
      </c>
      <c r="G186" s="75"/>
      <c r="H186" s="243"/>
      <c r="I186" s="250"/>
      <c r="J186" s="296"/>
      <c r="K186" s="317" t="str">
        <f t="shared" si="68"/>
        <v/>
      </c>
      <c r="L186" s="276"/>
      <c r="M186" s="277"/>
      <c r="N186" s="277"/>
      <c r="O186" s="278"/>
      <c r="P186" s="250"/>
      <c r="Q186" s="67"/>
      <c r="R186" s="250"/>
      <c r="S186" s="67"/>
      <c r="T186" s="250"/>
      <c r="U186" s="237"/>
      <c r="W186" s="462">
        <f t="shared" si="69"/>
        <v>0</v>
      </c>
      <c r="X186" s="465">
        <f>IF(ISBLANK(B186),0,VLOOKUP(B186,'Wage Grid'!$B$14:$D$80,2+W186,FALSE))</f>
        <v>0</v>
      </c>
      <c r="Y186" s="212">
        <f t="shared" si="70"/>
        <v>0</v>
      </c>
      <c r="Z186" s="451">
        <f>IF(Y186=0,0,VLOOKUP(Y186,'Wage Grid'!$F$14:$G$51,2,FALSE))</f>
        <v>0</v>
      </c>
      <c r="AA186" s="216">
        <f>IF(ISBLANK(D186),0,VLOOKUP(D186,'Wage Grid'!$B$14:$D$80,2,FALSE))</f>
        <v>0</v>
      </c>
      <c r="AB186" s="212">
        <f t="shared" si="71"/>
        <v>0</v>
      </c>
      <c r="AC186" s="460">
        <f>IF(AB186=0,0,VLOOKUP(AB186,'Wage Grid'!$F$14:$G$51,2,FALSE))</f>
        <v>0</v>
      </c>
      <c r="AD186" s="462">
        <f t="shared" si="63"/>
        <v>0</v>
      </c>
      <c r="AE186" s="51"/>
      <c r="AF186" s="449">
        <f>IF(AD186=0,0,VLOOKUP(AD186,'Wage Grid'!$F$14:$J$51,2,FALSE))</f>
        <v>0</v>
      </c>
      <c r="AG186" s="450">
        <f>IF(AD186=0,0,VLOOKUP(AD186,'Wage Grid'!$F$14:$J$51,3,FALSE))</f>
        <v>0</v>
      </c>
      <c r="AH186" s="450">
        <f>IF(AD186=0,0,VLOOKUP(AD186,'Wage Grid'!$F$14:$J$51,4,FALSE))</f>
        <v>0</v>
      </c>
      <c r="AI186" s="451">
        <f>IF(AD186=0,0,VLOOKUP(AD186,'Wage Grid'!$F$14:$J$51,5,FALSE))</f>
        <v>0</v>
      </c>
      <c r="AJ186" s="51"/>
      <c r="AK186" s="452">
        <f t="shared" si="72"/>
        <v>0</v>
      </c>
      <c r="AL186" s="453">
        <f t="shared" si="64"/>
        <v>0</v>
      </c>
      <c r="AM186" s="458">
        <f t="shared" si="73"/>
        <v>0</v>
      </c>
      <c r="AN186" s="448">
        <f t="shared" si="74"/>
        <v>0</v>
      </c>
      <c r="AO186" s="448">
        <f t="shared" si="75"/>
        <v>0</v>
      </c>
      <c r="AP186" s="448">
        <f t="shared" si="76"/>
        <v>0</v>
      </c>
      <c r="AQ186" s="453">
        <f t="shared" si="65"/>
        <v>0</v>
      </c>
      <c r="AY186" s="470">
        <f t="shared" si="66"/>
        <v>0</v>
      </c>
      <c r="AZ186" s="471">
        <f t="shared" si="67"/>
        <v>0</v>
      </c>
    </row>
    <row r="187" spans="1:52" ht="15" customHeight="1" thickBot="1" x14ac:dyDescent="0.3">
      <c r="A187" s="309"/>
      <c r="B187" s="101"/>
      <c r="C187" s="310"/>
      <c r="D187" s="80"/>
      <c r="E187" s="311"/>
      <c r="F187" s="312" t="str">
        <f t="shared" si="62"/>
        <v/>
      </c>
      <c r="G187" s="75"/>
      <c r="H187" s="243"/>
      <c r="I187" s="250"/>
      <c r="J187" s="296"/>
      <c r="K187" s="317" t="str">
        <f t="shared" si="68"/>
        <v/>
      </c>
      <c r="L187" s="276"/>
      <c r="M187" s="277"/>
      <c r="N187" s="277"/>
      <c r="O187" s="278"/>
      <c r="P187" s="250"/>
      <c r="Q187" s="67"/>
      <c r="R187" s="250"/>
      <c r="S187" s="67"/>
      <c r="T187" s="250"/>
      <c r="U187" s="237"/>
      <c r="W187" s="462">
        <f t="shared" si="69"/>
        <v>0</v>
      </c>
      <c r="X187" s="465">
        <f>IF(ISBLANK(B187),0,VLOOKUP(B187,'Wage Grid'!$B$14:$D$80,2+W187,FALSE))</f>
        <v>0</v>
      </c>
      <c r="Y187" s="212">
        <f t="shared" si="70"/>
        <v>0</v>
      </c>
      <c r="Z187" s="451">
        <f>IF(Y187=0,0,VLOOKUP(Y187,'Wage Grid'!$F$14:$G$51,2,FALSE))</f>
        <v>0</v>
      </c>
      <c r="AA187" s="216">
        <f>IF(ISBLANK(D187),0,VLOOKUP(D187,'Wage Grid'!$B$14:$D$80,2,FALSE))</f>
        <v>0</v>
      </c>
      <c r="AB187" s="212">
        <f t="shared" si="71"/>
        <v>0</v>
      </c>
      <c r="AC187" s="460">
        <f>IF(AB187=0,0,VLOOKUP(AB187,'Wage Grid'!$F$14:$G$51,2,FALSE))</f>
        <v>0</v>
      </c>
      <c r="AD187" s="462">
        <f t="shared" si="63"/>
        <v>0</v>
      </c>
      <c r="AE187" s="51"/>
      <c r="AF187" s="449">
        <f>IF(AD187=0,0,VLOOKUP(AD187,'Wage Grid'!$F$14:$J$51,2,FALSE))</f>
        <v>0</v>
      </c>
      <c r="AG187" s="450">
        <f>IF(AD187=0,0,VLOOKUP(AD187,'Wage Grid'!$F$14:$J$51,3,FALSE))</f>
        <v>0</v>
      </c>
      <c r="AH187" s="450">
        <f>IF(AD187=0,0,VLOOKUP(AD187,'Wage Grid'!$F$14:$J$51,4,FALSE))</f>
        <v>0</v>
      </c>
      <c r="AI187" s="451">
        <f>IF(AD187=0,0,VLOOKUP(AD187,'Wage Grid'!$F$14:$J$51,5,FALSE))</f>
        <v>0</v>
      </c>
      <c r="AJ187" s="51"/>
      <c r="AK187" s="452">
        <f t="shared" si="72"/>
        <v>0</v>
      </c>
      <c r="AL187" s="453">
        <f t="shared" si="64"/>
        <v>0</v>
      </c>
      <c r="AM187" s="458">
        <f t="shared" si="73"/>
        <v>0</v>
      </c>
      <c r="AN187" s="448">
        <f t="shared" si="74"/>
        <v>0</v>
      </c>
      <c r="AO187" s="448">
        <f t="shared" si="75"/>
        <v>0</v>
      </c>
      <c r="AP187" s="448">
        <f t="shared" si="76"/>
        <v>0</v>
      </c>
      <c r="AQ187" s="453">
        <f t="shared" si="65"/>
        <v>0</v>
      </c>
      <c r="AY187" s="470">
        <f t="shared" si="66"/>
        <v>0</v>
      </c>
      <c r="AZ187" s="471">
        <f t="shared" si="67"/>
        <v>0</v>
      </c>
    </row>
    <row r="188" spans="1:52" ht="15" customHeight="1" thickBot="1" x14ac:dyDescent="0.3">
      <c r="A188" s="309"/>
      <c r="B188" s="101"/>
      <c r="C188" s="310"/>
      <c r="D188" s="80"/>
      <c r="E188" s="311"/>
      <c r="F188" s="312" t="str">
        <f t="shared" si="62"/>
        <v/>
      </c>
      <c r="G188" s="75"/>
      <c r="H188" s="243"/>
      <c r="I188" s="250"/>
      <c r="J188" s="296"/>
      <c r="K188" s="317" t="str">
        <f t="shared" si="68"/>
        <v/>
      </c>
      <c r="L188" s="276"/>
      <c r="M188" s="277"/>
      <c r="N188" s="277"/>
      <c r="O188" s="278"/>
      <c r="P188" s="250"/>
      <c r="Q188" s="67"/>
      <c r="R188" s="250"/>
      <c r="S188" s="67"/>
      <c r="T188" s="250"/>
      <c r="U188" s="237"/>
      <c r="W188" s="462">
        <f t="shared" si="69"/>
        <v>0</v>
      </c>
      <c r="X188" s="465">
        <f>IF(ISBLANK(B188),0,VLOOKUP(B188,'Wage Grid'!$B$14:$D$80,2+W188,FALSE))</f>
        <v>0</v>
      </c>
      <c r="Y188" s="212">
        <f t="shared" si="70"/>
        <v>0</v>
      </c>
      <c r="Z188" s="451">
        <f>IF(Y188=0,0,VLOOKUP(Y188,'Wage Grid'!$F$14:$G$51,2,FALSE))</f>
        <v>0</v>
      </c>
      <c r="AA188" s="216">
        <f>IF(ISBLANK(D188),0,VLOOKUP(D188,'Wage Grid'!$B$14:$D$80,2,FALSE))</f>
        <v>0</v>
      </c>
      <c r="AB188" s="212">
        <f t="shared" si="71"/>
        <v>0</v>
      </c>
      <c r="AC188" s="460">
        <f>IF(AB188=0,0,VLOOKUP(AB188,'Wage Grid'!$F$14:$G$51,2,FALSE))</f>
        <v>0</v>
      </c>
      <c r="AD188" s="462">
        <f t="shared" si="63"/>
        <v>0</v>
      </c>
      <c r="AE188" s="51"/>
      <c r="AF188" s="449">
        <f>IF(AD188=0,0,VLOOKUP(AD188,'Wage Grid'!$F$14:$J$51,2,FALSE))</f>
        <v>0</v>
      </c>
      <c r="AG188" s="450">
        <f>IF(AD188=0,0,VLOOKUP(AD188,'Wage Grid'!$F$14:$J$51,3,FALSE))</f>
        <v>0</v>
      </c>
      <c r="AH188" s="450">
        <f>IF(AD188=0,0,VLOOKUP(AD188,'Wage Grid'!$F$14:$J$51,4,FALSE))</f>
        <v>0</v>
      </c>
      <c r="AI188" s="451">
        <f>IF(AD188=0,0,VLOOKUP(AD188,'Wage Grid'!$F$14:$J$51,5,FALSE))</f>
        <v>0</v>
      </c>
      <c r="AJ188" s="51"/>
      <c r="AK188" s="452">
        <f t="shared" si="72"/>
        <v>0</v>
      </c>
      <c r="AL188" s="453">
        <f t="shared" si="64"/>
        <v>0</v>
      </c>
      <c r="AM188" s="458">
        <f t="shared" si="73"/>
        <v>0</v>
      </c>
      <c r="AN188" s="448">
        <f t="shared" si="74"/>
        <v>0</v>
      </c>
      <c r="AO188" s="448">
        <f t="shared" si="75"/>
        <v>0</v>
      </c>
      <c r="AP188" s="448">
        <f t="shared" si="76"/>
        <v>0</v>
      </c>
      <c r="AQ188" s="453">
        <f t="shared" si="65"/>
        <v>0</v>
      </c>
      <c r="AY188" s="470">
        <f t="shared" si="66"/>
        <v>0</v>
      </c>
      <c r="AZ188" s="471">
        <f t="shared" si="67"/>
        <v>0</v>
      </c>
    </row>
    <row r="189" spans="1:52" ht="15" customHeight="1" thickBot="1" x14ac:dyDescent="0.3">
      <c r="A189" s="309"/>
      <c r="B189" s="101"/>
      <c r="C189" s="310"/>
      <c r="D189" s="80"/>
      <c r="E189" s="311"/>
      <c r="F189" s="312" t="str">
        <f t="shared" si="62"/>
        <v/>
      </c>
      <c r="G189" s="75"/>
      <c r="H189" s="243"/>
      <c r="I189" s="250"/>
      <c r="J189" s="296"/>
      <c r="K189" s="317" t="str">
        <f t="shared" si="68"/>
        <v/>
      </c>
      <c r="L189" s="276"/>
      <c r="M189" s="277"/>
      <c r="N189" s="277"/>
      <c r="O189" s="278"/>
      <c r="P189" s="250"/>
      <c r="Q189" s="67"/>
      <c r="R189" s="250"/>
      <c r="S189" s="67"/>
      <c r="T189" s="250"/>
      <c r="U189" s="237"/>
      <c r="W189" s="462">
        <f t="shared" si="69"/>
        <v>0</v>
      </c>
      <c r="X189" s="465">
        <f>IF(ISBLANK(B189),0,VLOOKUP(B189,'Wage Grid'!$B$14:$D$80,2+W189,FALSE))</f>
        <v>0</v>
      </c>
      <c r="Y189" s="212">
        <f t="shared" si="70"/>
        <v>0</v>
      </c>
      <c r="Z189" s="451">
        <f>IF(Y189=0,0,VLOOKUP(Y189,'Wage Grid'!$F$14:$G$51,2,FALSE))</f>
        <v>0</v>
      </c>
      <c r="AA189" s="216">
        <f>IF(ISBLANK(D189),0,VLOOKUP(D189,'Wage Grid'!$B$14:$D$80,2,FALSE))</f>
        <v>0</v>
      </c>
      <c r="AB189" s="212">
        <f t="shared" si="71"/>
        <v>0</v>
      </c>
      <c r="AC189" s="460">
        <f>IF(AB189=0,0,VLOOKUP(AB189,'Wage Grid'!$F$14:$G$51,2,FALSE))</f>
        <v>0</v>
      </c>
      <c r="AD189" s="462">
        <f t="shared" si="63"/>
        <v>0</v>
      </c>
      <c r="AE189" s="51"/>
      <c r="AF189" s="449">
        <f>IF(AD189=0,0,VLOOKUP(AD189,'Wage Grid'!$F$14:$J$51,2,FALSE))</f>
        <v>0</v>
      </c>
      <c r="AG189" s="450">
        <f>IF(AD189=0,0,VLOOKUP(AD189,'Wage Grid'!$F$14:$J$51,3,FALSE))</f>
        <v>0</v>
      </c>
      <c r="AH189" s="450">
        <f>IF(AD189=0,0,VLOOKUP(AD189,'Wage Grid'!$F$14:$J$51,4,FALSE))</f>
        <v>0</v>
      </c>
      <c r="AI189" s="451">
        <f>IF(AD189=0,0,VLOOKUP(AD189,'Wage Grid'!$F$14:$J$51,5,FALSE))</f>
        <v>0</v>
      </c>
      <c r="AJ189" s="51"/>
      <c r="AK189" s="452">
        <f t="shared" si="72"/>
        <v>0</v>
      </c>
      <c r="AL189" s="453">
        <f t="shared" si="64"/>
        <v>0</v>
      </c>
      <c r="AM189" s="458">
        <f t="shared" si="73"/>
        <v>0</v>
      </c>
      <c r="AN189" s="448">
        <f t="shared" si="74"/>
        <v>0</v>
      </c>
      <c r="AO189" s="448">
        <f t="shared" si="75"/>
        <v>0</v>
      </c>
      <c r="AP189" s="448">
        <f t="shared" si="76"/>
        <v>0</v>
      </c>
      <c r="AQ189" s="453">
        <f t="shared" si="65"/>
        <v>0</v>
      </c>
      <c r="AY189" s="470">
        <f t="shared" si="66"/>
        <v>0</v>
      </c>
      <c r="AZ189" s="471">
        <f t="shared" si="67"/>
        <v>0</v>
      </c>
    </row>
    <row r="190" spans="1:52" ht="15" customHeight="1" thickBot="1" x14ac:dyDescent="0.3">
      <c r="A190" s="309"/>
      <c r="B190" s="101"/>
      <c r="C190" s="310"/>
      <c r="D190" s="80"/>
      <c r="E190" s="311"/>
      <c r="F190" s="312" t="str">
        <f t="shared" si="62"/>
        <v/>
      </c>
      <c r="G190" s="75"/>
      <c r="H190" s="243"/>
      <c r="I190" s="250"/>
      <c r="J190" s="296"/>
      <c r="K190" s="317" t="str">
        <f t="shared" si="68"/>
        <v/>
      </c>
      <c r="L190" s="276"/>
      <c r="M190" s="277"/>
      <c r="N190" s="277"/>
      <c r="O190" s="278"/>
      <c r="P190" s="250"/>
      <c r="Q190" s="67"/>
      <c r="R190" s="250"/>
      <c r="S190" s="67"/>
      <c r="T190" s="250"/>
      <c r="U190" s="237"/>
      <c r="W190" s="462">
        <f t="shared" si="69"/>
        <v>0</v>
      </c>
      <c r="X190" s="465">
        <f>IF(ISBLANK(B190),0,VLOOKUP(B190,'Wage Grid'!$B$14:$D$80,2+W190,FALSE))</f>
        <v>0</v>
      </c>
      <c r="Y190" s="212">
        <f t="shared" si="70"/>
        <v>0</v>
      </c>
      <c r="Z190" s="451">
        <f>IF(Y190=0,0,VLOOKUP(Y190,'Wage Grid'!$F$14:$G$51,2,FALSE))</f>
        <v>0</v>
      </c>
      <c r="AA190" s="216">
        <f>IF(ISBLANK(D190),0,VLOOKUP(D190,'Wage Grid'!$B$14:$D$80,2,FALSE))</f>
        <v>0</v>
      </c>
      <c r="AB190" s="212">
        <f t="shared" si="71"/>
        <v>0</v>
      </c>
      <c r="AC190" s="460">
        <f>IF(AB190=0,0,VLOOKUP(AB190,'Wage Grid'!$F$14:$G$51,2,FALSE))</f>
        <v>0</v>
      </c>
      <c r="AD190" s="462">
        <f t="shared" si="63"/>
        <v>0</v>
      </c>
      <c r="AE190" s="51"/>
      <c r="AF190" s="449">
        <f>IF(AD190=0,0,VLOOKUP(AD190,'Wage Grid'!$F$14:$J$51,2,FALSE))</f>
        <v>0</v>
      </c>
      <c r="AG190" s="450">
        <f>IF(AD190=0,0,VLOOKUP(AD190,'Wage Grid'!$F$14:$J$51,3,FALSE))</f>
        <v>0</v>
      </c>
      <c r="AH190" s="450">
        <f>IF(AD190=0,0,VLOOKUP(AD190,'Wage Grid'!$F$14:$J$51,4,FALSE))</f>
        <v>0</v>
      </c>
      <c r="AI190" s="451">
        <f>IF(AD190=0,0,VLOOKUP(AD190,'Wage Grid'!$F$14:$J$51,5,FALSE))</f>
        <v>0</v>
      </c>
      <c r="AJ190" s="51"/>
      <c r="AK190" s="452">
        <f t="shared" si="72"/>
        <v>0</v>
      </c>
      <c r="AL190" s="453">
        <f t="shared" si="64"/>
        <v>0</v>
      </c>
      <c r="AM190" s="458">
        <f t="shared" si="73"/>
        <v>0</v>
      </c>
      <c r="AN190" s="448">
        <f t="shared" si="74"/>
        <v>0</v>
      </c>
      <c r="AO190" s="448">
        <f t="shared" si="75"/>
        <v>0</v>
      </c>
      <c r="AP190" s="448">
        <f t="shared" si="76"/>
        <v>0</v>
      </c>
      <c r="AQ190" s="453">
        <f t="shared" si="65"/>
        <v>0</v>
      </c>
      <c r="AY190" s="470">
        <f t="shared" si="66"/>
        <v>0</v>
      </c>
      <c r="AZ190" s="471">
        <f t="shared" si="67"/>
        <v>0</v>
      </c>
    </row>
    <row r="191" spans="1:52" ht="15" customHeight="1" thickBot="1" x14ac:dyDescent="0.3">
      <c r="A191" s="309"/>
      <c r="B191" s="101"/>
      <c r="C191" s="310"/>
      <c r="D191" s="80"/>
      <c r="E191" s="311"/>
      <c r="F191" s="312" t="str">
        <f t="shared" si="62"/>
        <v/>
      </c>
      <c r="G191" s="75"/>
      <c r="H191" s="243"/>
      <c r="I191" s="250"/>
      <c r="J191" s="296"/>
      <c r="K191" s="317" t="str">
        <f t="shared" si="68"/>
        <v/>
      </c>
      <c r="L191" s="276"/>
      <c r="M191" s="277"/>
      <c r="N191" s="277"/>
      <c r="O191" s="278"/>
      <c r="P191" s="250"/>
      <c r="Q191" s="67"/>
      <c r="R191" s="250"/>
      <c r="S191" s="67"/>
      <c r="T191" s="250"/>
      <c r="U191" s="237"/>
      <c r="W191" s="462">
        <f t="shared" si="69"/>
        <v>0</v>
      </c>
      <c r="X191" s="465">
        <f>IF(ISBLANK(B191),0,VLOOKUP(B191,'Wage Grid'!$B$14:$D$80,2+W191,FALSE))</f>
        <v>0</v>
      </c>
      <c r="Y191" s="212">
        <f t="shared" si="70"/>
        <v>0</v>
      </c>
      <c r="Z191" s="451">
        <f>IF(Y191=0,0,VLOOKUP(Y191,'Wage Grid'!$F$14:$G$51,2,FALSE))</f>
        <v>0</v>
      </c>
      <c r="AA191" s="216">
        <f>IF(ISBLANK(D191),0,VLOOKUP(D191,'Wage Grid'!$B$14:$D$80,2,FALSE))</f>
        <v>0</v>
      </c>
      <c r="AB191" s="212">
        <f t="shared" si="71"/>
        <v>0</v>
      </c>
      <c r="AC191" s="460">
        <f>IF(AB191=0,0,VLOOKUP(AB191,'Wage Grid'!$F$14:$G$51,2,FALSE))</f>
        <v>0</v>
      </c>
      <c r="AD191" s="462">
        <f t="shared" si="63"/>
        <v>0</v>
      </c>
      <c r="AE191" s="51"/>
      <c r="AF191" s="449">
        <f>IF(AD191=0,0,VLOOKUP(AD191,'Wage Grid'!$F$14:$J$51,2,FALSE))</f>
        <v>0</v>
      </c>
      <c r="AG191" s="450">
        <f>IF(AD191=0,0,VLOOKUP(AD191,'Wage Grid'!$F$14:$J$51,3,FALSE))</f>
        <v>0</v>
      </c>
      <c r="AH191" s="450">
        <f>IF(AD191=0,0,VLOOKUP(AD191,'Wage Grid'!$F$14:$J$51,4,FALSE))</f>
        <v>0</v>
      </c>
      <c r="AI191" s="451">
        <f>IF(AD191=0,0,VLOOKUP(AD191,'Wage Grid'!$F$14:$J$51,5,FALSE))</f>
        <v>0</v>
      </c>
      <c r="AJ191" s="51"/>
      <c r="AK191" s="452">
        <f t="shared" si="72"/>
        <v>0</v>
      </c>
      <c r="AL191" s="453">
        <f t="shared" si="64"/>
        <v>0</v>
      </c>
      <c r="AM191" s="458">
        <f t="shared" si="73"/>
        <v>0</v>
      </c>
      <c r="AN191" s="448">
        <f t="shared" si="74"/>
        <v>0</v>
      </c>
      <c r="AO191" s="448">
        <f t="shared" si="75"/>
        <v>0</v>
      </c>
      <c r="AP191" s="448">
        <f t="shared" si="76"/>
        <v>0</v>
      </c>
      <c r="AQ191" s="453">
        <f t="shared" si="65"/>
        <v>0</v>
      </c>
      <c r="AY191" s="470">
        <f t="shared" si="66"/>
        <v>0</v>
      </c>
      <c r="AZ191" s="471">
        <f t="shared" si="67"/>
        <v>0</v>
      </c>
    </row>
    <row r="192" spans="1:52" ht="15" customHeight="1" thickBot="1" x14ac:dyDescent="0.3">
      <c r="A192" s="309"/>
      <c r="B192" s="101"/>
      <c r="C192" s="310"/>
      <c r="D192" s="80"/>
      <c r="E192" s="311"/>
      <c r="F192" s="312" t="str">
        <f t="shared" si="62"/>
        <v/>
      </c>
      <c r="G192" s="75"/>
      <c r="H192" s="243"/>
      <c r="I192" s="250"/>
      <c r="J192" s="296"/>
      <c r="K192" s="317" t="str">
        <f t="shared" si="68"/>
        <v/>
      </c>
      <c r="L192" s="276"/>
      <c r="M192" s="277"/>
      <c r="N192" s="277"/>
      <c r="O192" s="278"/>
      <c r="P192" s="250"/>
      <c r="Q192" s="67"/>
      <c r="R192" s="250"/>
      <c r="S192" s="67"/>
      <c r="T192" s="250"/>
      <c r="U192" s="237"/>
      <c r="W192" s="462">
        <f t="shared" si="69"/>
        <v>0</v>
      </c>
      <c r="X192" s="465">
        <f>IF(ISBLANK(B192),0,VLOOKUP(B192,'Wage Grid'!$B$14:$D$80,2+W192,FALSE))</f>
        <v>0</v>
      </c>
      <c r="Y192" s="212">
        <f t="shared" si="70"/>
        <v>0</v>
      </c>
      <c r="Z192" s="451">
        <f>IF(Y192=0,0,VLOOKUP(Y192,'Wage Grid'!$F$14:$G$51,2,FALSE))</f>
        <v>0</v>
      </c>
      <c r="AA192" s="216">
        <f>IF(ISBLANK(D192),0,VLOOKUP(D192,'Wage Grid'!$B$14:$D$80,2,FALSE))</f>
        <v>0</v>
      </c>
      <c r="AB192" s="212">
        <f t="shared" si="71"/>
        <v>0</v>
      </c>
      <c r="AC192" s="460">
        <f>IF(AB192=0,0,VLOOKUP(AB192,'Wage Grid'!$F$14:$G$51,2,FALSE))</f>
        <v>0</v>
      </c>
      <c r="AD192" s="462">
        <f t="shared" si="63"/>
        <v>0</v>
      </c>
      <c r="AE192" s="51"/>
      <c r="AF192" s="449">
        <f>IF(AD192=0,0,VLOOKUP(AD192,'Wage Grid'!$F$14:$J$51,2,FALSE))</f>
        <v>0</v>
      </c>
      <c r="AG192" s="450">
        <f>IF(AD192=0,0,VLOOKUP(AD192,'Wage Grid'!$F$14:$J$51,3,FALSE))</f>
        <v>0</v>
      </c>
      <c r="AH192" s="450">
        <f>IF(AD192=0,0,VLOOKUP(AD192,'Wage Grid'!$F$14:$J$51,4,FALSE))</f>
        <v>0</v>
      </c>
      <c r="AI192" s="451">
        <f>IF(AD192=0,0,VLOOKUP(AD192,'Wage Grid'!$F$14:$J$51,5,FALSE))</f>
        <v>0</v>
      </c>
      <c r="AJ192" s="51"/>
      <c r="AK192" s="452">
        <f t="shared" si="72"/>
        <v>0</v>
      </c>
      <c r="AL192" s="453">
        <f t="shared" si="64"/>
        <v>0</v>
      </c>
      <c r="AM192" s="458">
        <f t="shared" si="73"/>
        <v>0</v>
      </c>
      <c r="AN192" s="448">
        <f t="shared" si="74"/>
        <v>0</v>
      </c>
      <c r="AO192" s="448">
        <f t="shared" si="75"/>
        <v>0</v>
      </c>
      <c r="AP192" s="448">
        <f t="shared" si="76"/>
        <v>0</v>
      </c>
      <c r="AQ192" s="453">
        <f t="shared" si="65"/>
        <v>0</v>
      </c>
      <c r="AY192" s="470">
        <f t="shared" si="66"/>
        <v>0</v>
      </c>
      <c r="AZ192" s="471">
        <f t="shared" si="67"/>
        <v>0</v>
      </c>
    </row>
    <row r="193" spans="1:52" ht="15" customHeight="1" thickBot="1" x14ac:dyDescent="0.3">
      <c r="A193" s="309"/>
      <c r="B193" s="101"/>
      <c r="C193" s="310"/>
      <c r="D193" s="80"/>
      <c r="E193" s="311"/>
      <c r="F193" s="312" t="str">
        <f t="shared" si="62"/>
        <v/>
      </c>
      <c r="G193" s="75"/>
      <c r="H193" s="243"/>
      <c r="I193" s="250"/>
      <c r="J193" s="296"/>
      <c r="K193" s="317" t="str">
        <f t="shared" si="68"/>
        <v/>
      </c>
      <c r="L193" s="276"/>
      <c r="M193" s="277"/>
      <c r="N193" s="277"/>
      <c r="O193" s="278"/>
      <c r="P193" s="250"/>
      <c r="Q193" s="67"/>
      <c r="R193" s="250"/>
      <c r="S193" s="67"/>
      <c r="T193" s="250"/>
      <c r="U193" s="237"/>
      <c r="W193" s="462">
        <f t="shared" si="69"/>
        <v>0</v>
      </c>
      <c r="X193" s="465">
        <f>IF(ISBLANK(B193),0,VLOOKUP(B193,'Wage Grid'!$B$14:$D$80,2+W193,FALSE))</f>
        <v>0</v>
      </c>
      <c r="Y193" s="212">
        <f t="shared" si="70"/>
        <v>0</v>
      </c>
      <c r="Z193" s="451">
        <f>IF(Y193=0,0,VLOOKUP(Y193,'Wage Grid'!$F$14:$G$51,2,FALSE))</f>
        <v>0</v>
      </c>
      <c r="AA193" s="216">
        <f>IF(ISBLANK(D193),0,VLOOKUP(D193,'Wage Grid'!$B$14:$D$80,2,FALSE))</f>
        <v>0</v>
      </c>
      <c r="AB193" s="212">
        <f t="shared" si="71"/>
        <v>0</v>
      </c>
      <c r="AC193" s="460">
        <f>IF(AB193=0,0,VLOOKUP(AB193,'Wage Grid'!$F$14:$G$51,2,FALSE))</f>
        <v>0</v>
      </c>
      <c r="AD193" s="462">
        <f t="shared" si="63"/>
        <v>0</v>
      </c>
      <c r="AE193" s="51"/>
      <c r="AF193" s="449">
        <f>IF(AD193=0,0,VLOOKUP(AD193,'Wage Grid'!$F$14:$J$51,2,FALSE))</f>
        <v>0</v>
      </c>
      <c r="AG193" s="450">
        <f>IF(AD193=0,0,VLOOKUP(AD193,'Wage Grid'!$F$14:$J$51,3,FALSE))</f>
        <v>0</v>
      </c>
      <c r="AH193" s="450">
        <f>IF(AD193=0,0,VLOOKUP(AD193,'Wage Grid'!$F$14:$J$51,4,FALSE))</f>
        <v>0</v>
      </c>
      <c r="AI193" s="451">
        <f>IF(AD193=0,0,VLOOKUP(AD193,'Wage Grid'!$F$14:$J$51,5,FALSE))</f>
        <v>0</v>
      </c>
      <c r="AJ193" s="51"/>
      <c r="AK193" s="452">
        <f t="shared" si="72"/>
        <v>0</v>
      </c>
      <c r="AL193" s="453">
        <f t="shared" si="64"/>
        <v>0</v>
      </c>
      <c r="AM193" s="458">
        <f t="shared" si="73"/>
        <v>0</v>
      </c>
      <c r="AN193" s="448">
        <f t="shared" si="74"/>
        <v>0</v>
      </c>
      <c r="AO193" s="448">
        <f t="shared" si="75"/>
        <v>0</v>
      </c>
      <c r="AP193" s="448">
        <f t="shared" si="76"/>
        <v>0</v>
      </c>
      <c r="AQ193" s="453">
        <f t="shared" si="65"/>
        <v>0</v>
      </c>
      <c r="AY193" s="470">
        <f t="shared" si="66"/>
        <v>0</v>
      </c>
      <c r="AZ193" s="471">
        <f t="shared" si="67"/>
        <v>0</v>
      </c>
    </row>
    <row r="194" spans="1:52" ht="15" customHeight="1" thickBot="1" x14ac:dyDescent="0.3">
      <c r="A194" s="309"/>
      <c r="B194" s="101"/>
      <c r="C194" s="310"/>
      <c r="D194" s="80"/>
      <c r="E194" s="311"/>
      <c r="F194" s="312" t="str">
        <f t="shared" si="62"/>
        <v/>
      </c>
      <c r="G194" s="75"/>
      <c r="H194" s="243"/>
      <c r="I194" s="250"/>
      <c r="J194" s="296"/>
      <c r="K194" s="317" t="str">
        <f t="shared" si="68"/>
        <v/>
      </c>
      <c r="L194" s="276"/>
      <c r="M194" s="277"/>
      <c r="N194" s="277"/>
      <c r="O194" s="278"/>
      <c r="P194" s="250"/>
      <c r="Q194" s="67"/>
      <c r="R194" s="250"/>
      <c r="S194" s="67"/>
      <c r="T194" s="250"/>
      <c r="U194" s="237"/>
      <c r="W194" s="462">
        <f t="shared" si="69"/>
        <v>0</v>
      </c>
      <c r="X194" s="465">
        <f>IF(ISBLANK(B194),0,VLOOKUP(B194,'Wage Grid'!$B$14:$D$80,2+W194,FALSE))</f>
        <v>0</v>
      </c>
      <c r="Y194" s="212">
        <f t="shared" si="70"/>
        <v>0</v>
      </c>
      <c r="Z194" s="451">
        <f>IF(Y194=0,0,VLOOKUP(Y194,'Wage Grid'!$F$14:$G$51,2,FALSE))</f>
        <v>0</v>
      </c>
      <c r="AA194" s="216">
        <f>IF(ISBLANK(D194),0,VLOOKUP(D194,'Wage Grid'!$B$14:$D$80,2,FALSE))</f>
        <v>0</v>
      </c>
      <c r="AB194" s="212">
        <f t="shared" si="71"/>
        <v>0</v>
      </c>
      <c r="AC194" s="460">
        <f>IF(AB194=0,0,VLOOKUP(AB194,'Wage Grid'!$F$14:$G$51,2,FALSE))</f>
        <v>0</v>
      </c>
      <c r="AD194" s="462">
        <f t="shared" si="63"/>
        <v>0</v>
      </c>
      <c r="AE194" s="51"/>
      <c r="AF194" s="449">
        <f>IF(AD194=0,0,VLOOKUP(AD194,'Wage Grid'!$F$14:$J$51,2,FALSE))</f>
        <v>0</v>
      </c>
      <c r="AG194" s="450">
        <f>IF(AD194=0,0,VLOOKUP(AD194,'Wage Grid'!$F$14:$J$51,3,FALSE))</f>
        <v>0</v>
      </c>
      <c r="AH194" s="450">
        <f>IF(AD194=0,0,VLOOKUP(AD194,'Wage Grid'!$F$14:$J$51,4,FALSE))</f>
        <v>0</v>
      </c>
      <c r="AI194" s="451">
        <f>IF(AD194=0,0,VLOOKUP(AD194,'Wage Grid'!$F$14:$J$51,5,FALSE))</f>
        <v>0</v>
      </c>
      <c r="AJ194" s="51"/>
      <c r="AK194" s="452">
        <f t="shared" si="72"/>
        <v>0</v>
      </c>
      <c r="AL194" s="453">
        <f t="shared" si="64"/>
        <v>0</v>
      </c>
      <c r="AM194" s="458">
        <f t="shared" si="73"/>
        <v>0</v>
      </c>
      <c r="AN194" s="448">
        <f t="shared" si="74"/>
        <v>0</v>
      </c>
      <c r="AO194" s="448">
        <f t="shared" si="75"/>
        <v>0</v>
      </c>
      <c r="AP194" s="448">
        <f t="shared" si="76"/>
        <v>0</v>
      </c>
      <c r="AQ194" s="453">
        <f t="shared" si="65"/>
        <v>0</v>
      </c>
      <c r="AY194" s="470">
        <f t="shared" si="66"/>
        <v>0</v>
      </c>
      <c r="AZ194" s="471">
        <f t="shared" si="67"/>
        <v>0</v>
      </c>
    </row>
    <row r="195" spans="1:52" ht="15" customHeight="1" thickBot="1" x14ac:dyDescent="0.3">
      <c r="A195" s="309"/>
      <c r="B195" s="101"/>
      <c r="C195" s="310"/>
      <c r="D195" s="80"/>
      <c r="E195" s="311"/>
      <c r="F195" s="312" t="str">
        <f t="shared" si="62"/>
        <v/>
      </c>
      <c r="G195" s="75"/>
      <c r="H195" s="243"/>
      <c r="I195" s="250"/>
      <c r="J195" s="296"/>
      <c r="K195" s="317" t="str">
        <f t="shared" si="68"/>
        <v/>
      </c>
      <c r="L195" s="276"/>
      <c r="M195" s="277"/>
      <c r="N195" s="277"/>
      <c r="O195" s="278"/>
      <c r="P195" s="250"/>
      <c r="Q195" s="67"/>
      <c r="R195" s="250"/>
      <c r="S195" s="67"/>
      <c r="T195" s="250"/>
      <c r="U195" s="237"/>
      <c r="W195" s="462">
        <f t="shared" si="69"/>
        <v>0</v>
      </c>
      <c r="X195" s="465">
        <f>IF(ISBLANK(B195),0,VLOOKUP(B195,'Wage Grid'!$B$14:$D$80,2+W195,FALSE))</f>
        <v>0</v>
      </c>
      <c r="Y195" s="212">
        <f t="shared" si="70"/>
        <v>0</v>
      </c>
      <c r="Z195" s="451">
        <f>IF(Y195=0,0,VLOOKUP(Y195,'Wage Grid'!$F$14:$G$51,2,FALSE))</f>
        <v>0</v>
      </c>
      <c r="AA195" s="216">
        <f>IF(ISBLANK(D195),0,VLOOKUP(D195,'Wage Grid'!$B$14:$D$80,2,FALSE))</f>
        <v>0</v>
      </c>
      <c r="AB195" s="212">
        <f t="shared" si="71"/>
        <v>0</v>
      </c>
      <c r="AC195" s="460">
        <f>IF(AB195=0,0,VLOOKUP(AB195,'Wage Grid'!$F$14:$G$51,2,FALSE))</f>
        <v>0</v>
      </c>
      <c r="AD195" s="462">
        <f t="shared" si="63"/>
        <v>0</v>
      </c>
      <c r="AE195" s="51"/>
      <c r="AF195" s="449">
        <f>IF(AD195=0,0,VLOOKUP(AD195,'Wage Grid'!$F$14:$J$51,2,FALSE))</f>
        <v>0</v>
      </c>
      <c r="AG195" s="450">
        <f>IF(AD195=0,0,VLOOKUP(AD195,'Wage Grid'!$F$14:$J$51,3,FALSE))</f>
        <v>0</v>
      </c>
      <c r="AH195" s="450">
        <f>IF(AD195=0,0,VLOOKUP(AD195,'Wage Grid'!$F$14:$J$51,4,FALSE))</f>
        <v>0</v>
      </c>
      <c r="AI195" s="451">
        <f>IF(AD195=0,0,VLOOKUP(AD195,'Wage Grid'!$F$14:$J$51,5,FALSE))</f>
        <v>0</v>
      </c>
      <c r="AJ195" s="51"/>
      <c r="AK195" s="452">
        <f t="shared" si="72"/>
        <v>0</v>
      </c>
      <c r="AL195" s="453">
        <f t="shared" si="64"/>
        <v>0</v>
      </c>
      <c r="AM195" s="458">
        <f t="shared" si="73"/>
        <v>0</v>
      </c>
      <c r="AN195" s="448">
        <f t="shared" si="74"/>
        <v>0</v>
      </c>
      <c r="AO195" s="448">
        <f t="shared" si="75"/>
        <v>0</v>
      </c>
      <c r="AP195" s="448">
        <f t="shared" si="76"/>
        <v>0</v>
      </c>
      <c r="AQ195" s="453">
        <f t="shared" si="65"/>
        <v>0</v>
      </c>
      <c r="AY195" s="470">
        <f t="shared" si="66"/>
        <v>0</v>
      </c>
      <c r="AZ195" s="471">
        <f t="shared" si="67"/>
        <v>0</v>
      </c>
    </row>
    <row r="196" spans="1:52" ht="15" customHeight="1" thickBot="1" x14ac:dyDescent="0.3">
      <c r="A196" s="313"/>
      <c r="B196" s="102"/>
      <c r="C196" s="314"/>
      <c r="D196" s="81"/>
      <c r="E196" s="315"/>
      <c r="F196" s="316" t="str">
        <f t="shared" si="62"/>
        <v/>
      </c>
      <c r="G196" s="77"/>
      <c r="H196" s="244"/>
      <c r="I196" s="252"/>
      <c r="J196" s="298"/>
      <c r="K196" s="318" t="str">
        <f t="shared" si="68"/>
        <v/>
      </c>
      <c r="L196" s="279"/>
      <c r="M196" s="280"/>
      <c r="N196" s="280"/>
      <c r="O196" s="281"/>
      <c r="P196" s="252"/>
      <c r="Q196" s="70"/>
      <c r="R196" s="252"/>
      <c r="S196" s="70"/>
      <c r="T196" s="252"/>
      <c r="U196" s="239"/>
      <c r="W196" s="463">
        <f t="shared" si="69"/>
        <v>0</v>
      </c>
      <c r="X196" s="466">
        <f>IF(ISBLANK(B196),0,VLOOKUP(B196,'Wage Grid'!$B$14:$D$80,2+W196,FALSE))</f>
        <v>0</v>
      </c>
      <c r="Y196" s="219">
        <f t="shared" si="70"/>
        <v>0</v>
      </c>
      <c r="Z196" s="451">
        <f>IF(Y196=0,0,VLOOKUP(Y196,'Wage Grid'!$F$14:$G$51,2,FALSE))</f>
        <v>0</v>
      </c>
      <c r="AA196" s="218">
        <f>IF(ISBLANK(D196),0,VLOOKUP(D196,'Wage Grid'!$B$14:$D$80,2,FALSE))</f>
        <v>0</v>
      </c>
      <c r="AB196" s="219">
        <f t="shared" si="71"/>
        <v>0</v>
      </c>
      <c r="AC196" s="460">
        <f>IF(AB196=0,0,VLOOKUP(AB196,'Wage Grid'!$F$14:$G$51,2,FALSE))</f>
        <v>0</v>
      </c>
      <c r="AD196" s="463">
        <f t="shared" si="63"/>
        <v>0</v>
      </c>
      <c r="AE196" s="51"/>
      <c r="AF196" s="449">
        <f>IF(AD196=0,0,VLOOKUP(AD196,'Wage Grid'!$F$14:$J$51,2,FALSE))</f>
        <v>0</v>
      </c>
      <c r="AG196" s="450">
        <f>IF(AD196=0,0,VLOOKUP(AD196,'Wage Grid'!$F$14:$J$51,3,FALSE))</f>
        <v>0</v>
      </c>
      <c r="AH196" s="450">
        <f>IF(AD196=0,0,VLOOKUP(AD196,'Wage Grid'!$F$14:$J$51,4,FALSE))</f>
        <v>0</v>
      </c>
      <c r="AI196" s="451">
        <f>IF(AD196=0,0,VLOOKUP(AD196,'Wage Grid'!$F$14:$J$51,5,FALSE))</f>
        <v>0</v>
      </c>
      <c r="AJ196" s="51"/>
      <c r="AK196" s="454">
        <f t="shared" si="72"/>
        <v>0</v>
      </c>
      <c r="AL196" s="456">
        <f t="shared" si="64"/>
        <v>0</v>
      </c>
      <c r="AM196" s="459">
        <f t="shared" si="73"/>
        <v>0</v>
      </c>
      <c r="AN196" s="455">
        <f t="shared" si="74"/>
        <v>0</v>
      </c>
      <c r="AO196" s="455">
        <f t="shared" si="75"/>
        <v>0</v>
      </c>
      <c r="AP196" s="455">
        <f t="shared" si="76"/>
        <v>0</v>
      </c>
      <c r="AQ196" s="456">
        <f t="shared" si="65"/>
        <v>0</v>
      </c>
      <c r="AY196" s="472">
        <f t="shared" si="66"/>
        <v>0</v>
      </c>
      <c r="AZ196" s="473">
        <f t="shared" si="67"/>
        <v>0</v>
      </c>
    </row>
  </sheetData>
  <sheetProtection algorithmName="SHA-512" hashValue="nMblhBgDs/bIx0/JQAu8nHb78vrUSvNAQApW2CNGA/Axxq9nzJ5MUybDXJ6kyGaIfHXkdHP3AXmKY0K7Y6MJtA==" saltValue="lWMphzQN6NL1WrjuX3izsQ==" spinCount="100000" sheet="1" objects="1" scenarios="1"/>
  <mergeCells count="23">
    <mergeCell ref="I9:L9"/>
    <mergeCell ref="T13:U13"/>
    <mergeCell ref="R12:U12"/>
    <mergeCell ref="I10:L10"/>
    <mergeCell ref="R13:S13"/>
    <mergeCell ref="N9:R9"/>
    <mergeCell ref="N10:R10"/>
    <mergeCell ref="AY14:AZ14"/>
    <mergeCell ref="AT13:AU13"/>
    <mergeCell ref="AV13:AW13"/>
    <mergeCell ref="A9:H9"/>
    <mergeCell ref="B12:F12"/>
    <mergeCell ref="I13:J13"/>
    <mergeCell ref="K13:Q13"/>
    <mergeCell ref="I12:Q12"/>
    <mergeCell ref="G12:G15"/>
    <mergeCell ref="H12:H15"/>
    <mergeCell ref="AK14:AQ14"/>
    <mergeCell ref="AF14:AI14"/>
    <mergeCell ref="X14:Z14"/>
    <mergeCell ref="AA14:AC14"/>
    <mergeCell ref="A10:H10"/>
    <mergeCell ref="A13:A15"/>
  </mergeCells>
  <conditionalFormatting sqref="J17:J196">
    <cfRule type="expression" dxfId="63" priority="14">
      <formula>AND(I17&gt;0,ISBLANK(J17))</formula>
    </cfRule>
  </conditionalFormatting>
  <conditionalFormatting sqref="Q17:Q196">
    <cfRule type="expression" dxfId="62" priority="13">
      <formula>AND(P17&gt;0,ISBLANK(Q17))</formula>
    </cfRule>
  </conditionalFormatting>
  <conditionalFormatting sqref="B17:B196">
    <cfRule type="expression" dxfId="61" priority="12">
      <formula>IF(ISBLANK(A17),FALSE,ISBLANK(B17))</formula>
    </cfRule>
  </conditionalFormatting>
  <conditionalFormatting sqref="D17:D196">
    <cfRule type="expression" dxfId="60" priority="11">
      <formula>IF(A17="Integrated",ISBLANK(D17),FALSE)</formula>
    </cfRule>
  </conditionalFormatting>
  <conditionalFormatting sqref="C17:C196">
    <cfRule type="expression" dxfId="59" priority="8">
      <formula>IF(ISBLANK(C17),ISNA(X17),FALSE)</formula>
    </cfRule>
    <cfRule type="expression" dxfId="58" priority="10">
      <formula>IF(A17="Unique",ISBLANK(C17),FALSE)</formula>
    </cfRule>
  </conditionalFormatting>
  <conditionalFormatting sqref="E17:E196">
    <cfRule type="expression" dxfId="57" priority="9">
      <formula>IF(ISBLANK(E17),ISNA(AA17),FALSE)</formula>
    </cfRule>
  </conditionalFormatting>
  <conditionalFormatting sqref="H17:H196">
    <cfRule type="expression" dxfId="56" priority="4">
      <formula>IF(AND(NOT(ISBLANK(B17)),ISBLANK(H17)),TRUE,FALSE)</formula>
    </cfRule>
    <cfRule type="expression" dxfId="55" priority="6">
      <formula>AND(A17="Day Rate",ISBLANK(H17))</formula>
    </cfRule>
  </conditionalFormatting>
  <conditionalFormatting sqref="G17:G196">
    <cfRule type="expression" dxfId="54" priority="5">
      <formula>IF(AND(NOT(ISBLANK(B17)),ISBLANK(G17)),TRUE,FALSE)</formula>
    </cfRule>
  </conditionalFormatting>
  <conditionalFormatting sqref="S17:S196">
    <cfRule type="expression" dxfId="53" priority="2">
      <formula>AND(R17&gt;0,ISBLANK(S17))</formula>
    </cfRule>
  </conditionalFormatting>
  <conditionalFormatting sqref="U17:U196">
    <cfRule type="expression" dxfId="52" priority="1">
      <formula>AND(T17&gt;0,ISBLANK(U17))</formula>
    </cfRule>
  </conditionalFormatting>
  <dataValidations count="7">
    <dataValidation type="decimal" operator="greaterThanOrEqual" allowBlank="1" showInputMessage="1" showErrorMessage="1" error="Please enter a number greater than or equal to 0.0." sqref="L17:P196 I17:I196 R17:R196 T17:T196" xr:uid="{00000000-0002-0000-0400-000000000000}">
      <formula1>0</formula1>
    </dataValidation>
    <dataValidation type="decimal" operator="greaterThanOrEqual" allowBlank="1" showInputMessage="1" showErrorMessage="1" error="Please enter a dollar amount greater than or equal to $0.00." sqref="J17:J196 Q17:Q196 S17:S196 U17:U196" xr:uid="{00000000-0002-0000-0400-000001000000}">
      <formula1>0</formula1>
    </dataValidation>
    <dataValidation type="list" allowBlank="1" sqref="A17:A196" xr:uid="{00000000-0002-0000-0400-000002000000}">
      <formula1>ListPositionType</formula1>
    </dataValidation>
    <dataValidation type="list" allowBlank="1" showInputMessage="1" showErrorMessage="1" error="Please choose an option from the drop-down list." sqref="G17:G196" xr:uid="{00000000-0002-0000-0400-000003000000}">
      <formula1>ListEmploymentType</formula1>
    </dataValidation>
    <dataValidation type="list" allowBlank="1" showInputMessage="1" showErrorMessage="1" error="Please choose an option from the drop-down list." sqref="H17:H196" xr:uid="{00000000-0002-0000-0400-000004000000}">
      <formula1>ListStandardHours</formula1>
    </dataValidation>
    <dataValidation type="list" errorStyle="information" allowBlank="1" sqref="D17:D196 B17:B196" xr:uid="{00000000-0002-0000-0400-000005000000}">
      <formula1>ListBargainingUnit</formula1>
    </dataValidation>
    <dataValidation type="list" allowBlank="1" sqref="E17:E196 C17:C196" xr:uid="{00000000-0002-0000-0400-000006000000}">
      <formula1>ListGridLevel</formula1>
    </dataValidation>
  </dataValidations>
  <pageMargins left="0.7" right="0.7" top="0.75" bottom="0.75" header="0.3" footer="0.3"/>
  <pageSetup paperSize="5" scale="7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R196"/>
  <sheetViews>
    <sheetView zoomScaleNormal="100" workbookViewId="0">
      <selection activeCell="C23" sqref="C23"/>
    </sheetView>
  </sheetViews>
  <sheetFormatPr defaultColWidth="9.140625" defaultRowHeight="15" x14ac:dyDescent="0.25"/>
  <cols>
    <col min="1" max="1" width="13.7109375" style="46" customWidth="1"/>
    <col min="2" max="3" width="30.7109375" style="46" customWidth="1"/>
    <col min="4" max="4" width="13.7109375" style="46" customWidth="1"/>
    <col min="5" max="12" width="10.7109375" style="46" customWidth="1"/>
    <col min="13" max="16" width="13.7109375" style="46" customWidth="1"/>
    <col min="17" max="18" width="13.7109375" style="51" customWidth="1"/>
    <col min="19" max="16384" width="9.140625" style="46"/>
  </cols>
  <sheetData>
    <row r="1" spans="1:18" s="44" customFormat="1" ht="14.45" customHeight="1" x14ac:dyDescent="0.25">
      <c r="Q1" s="488"/>
      <c r="R1" s="488"/>
    </row>
    <row r="2" spans="1:18" s="44" customFormat="1" ht="14.45" customHeight="1" x14ac:dyDescent="0.25">
      <c r="Q2" s="488"/>
      <c r="R2" s="488"/>
    </row>
    <row r="3" spans="1:18" s="44" customFormat="1" ht="14.45" customHeight="1" x14ac:dyDescent="0.25">
      <c r="Q3" s="488"/>
      <c r="R3" s="488"/>
    </row>
    <row r="4" spans="1:18" s="44" customFormat="1" ht="14.45" customHeight="1" x14ac:dyDescent="0.25">
      <c r="Q4" s="488"/>
      <c r="R4" s="488"/>
    </row>
    <row r="5" spans="1:18" s="44" customFormat="1" ht="14.45" customHeight="1" x14ac:dyDescent="0.25">
      <c r="Q5" s="488"/>
      <c r="R5" s="488"/>
    </row>
    <row r="6" spans="1:18" s="44" customFormat="1" ht="14.45" customHeight="1" x14ac:dyDescent="0.25">
      <c r="Q6" s="488"/>
      <c r="R6" s="488"/>
    </row>
    <row r="7" spans="1:18" s="44" customFormat="1" ht="14.45" hidden="1" customHeight="1" x14ac:dyDescent="0.25">
      <c r="Q7" s="488"/>
      <c r="R7" s="488"/>
    </row>
    <row r="8" spans="1:18" s="44" customFormat="1" ht="14.45" hidden="1" customHeight="1" x14ac:dyDescent="0.25">
      <c r="Q8" s="488"/>
      <c r="R8" s="488"/>
    </row>
    <row r="9" spans="1:18" ht="18.75" x14ac:dyDescent="0.25">
      <c r="A9" s="1001" t="s">
        <v>207</v>
      </c>
      <c r="B9" s="1001"/>
      <c r="C9" s="1001"/>
      <c r="D9" s="1001"/>
      <c r="E9" s="1001"/>
      <c r="F9" s="45"/>
      <c r="G9" s="45"/>
      <c r="H9" s="45"/>
      <c r="I9" s="45"/>
      <c r="J9" s="45"/>
      <c r="K9" s="45"/>
      <c r="L9" s="45"/>
      <c r="M9" s="45"/>
      <c r="N9" s="45"/>
      <c r="O9" s="45"/>
      <c r="P9" s="45"/>
      <c r="Q9" s="378"/>
      <c r="R9" s="378"/>
    </row>
    <row r="10" spans="1:18" ht="18.75" x14ac:dyDescent="0.25">
      <c r="A10" s="1001" t="s">
        <v>25</v>
      </c>
      <c r="B10" s="1001"/>
      <c r="C10" s="1001"/>
      <c r="D10" s="1001"/>
      <c r="E10" s="1001"/>
      <c r="F10" s="45"/>
      <c r="G10" s="45"/>
      <c r="H10" s="45"/>
      <c r="I10" s="45"/>
      <c r="J10" s="45"/>
      <c r="K10" s="45"/>
      <c r="L10" s="45"/>
      <c r="M10" s="45"/>
      <c r="N10" s="45"/>
      <c r="O10" s="45"/>
      <c r="P10" s="45"/>
      <c r="Q10" s="378"/>
      <c r="R10" s="378"/>
    </row>
    <row r="11" spans="1:18" ht="15.75" thickBot="1" x14ac:dyDescent="0.3">
      <c r="A11" s="45"/>
      <c r="B11" s="45"/>
      <c r="C11" s="45"/>
      <c r="D11" s="45"/>
      <c r="E11" s="45"/>
      <c r="F11" s="45"/>
      <c r="G11" s="45"/>
      <c r="H11" s="45"/>
      <c r="I11" s="45"/>
      <c r="J11" s="45"/>
      <c r="K11" s="45"/>
      <c r="L11" s="45"/>
      <c r="M11" s="45"/>
      <c r="N11" s="45"/>
      <c r="O11" s="45"/>
      <c r="P11" s="45"/>
      <c r="Q11" s="378"/>
      <c r="R11" s="378"/>
    </row>
    <row r="12" spans="1:18" ht="45.75" customHeight="1" thickBot="1" x14ac:dyDescent="0.3">
      <c r="A12" s="26" t="s">
        <v>171</v>
      </c>
      <c r="B12" s="1002" t="s">
        <v>43</v>
      </c>
      <c r="C12" s="1003"/>
      <c r="D12" s="1010" t="s">
        <v>30</v>
      </c>
      <c r="E12" s="1049" t="s">
        <v>26</v>
      </c>
      <c r="F12" s="1052" t="s">
        <v>681</v>
      </c>
      <c r="G12" s="1053"/>
      <c r="H12" s="1053"/>
      <c r="I12" s="1053"/>
      <c r="J12" s="1053"/>
      <c r="K12" s="1053"/>
      <c r="L12" s="1053"/>
      <c r="M12" s="1039" t="s">
        <v>593</v>
      </c>
      <c r="N12" s="1040"/>
      <c r="O12" s="1040"/>
      <c r="P12" s="1041"/>
      <c r="Q12" s="1039" t="s">
        <v>451</v>
      </c>
      <c r="R12" s="1042"/>
    </row>
    <row r="13" spans="1:18" ht="15.75" customHeight="1" x14ac:dyDescent="0.25">
      <c r="A13" s="1019" t="s">
        <v>500</v>
      </c>
      <c r="B13" s="28"/>
      <c r="C13" s="29"/>
      <c r="D13" s="1011"/>
      <c r="E13" s="1050"/>
      <c r="F13" s="1055" t="s">
        <v>206</v>
      </c>
      <c r="G13" s="1007" t="s">
        <v>32</v>
      </c>
      <c r="H13" s="1008"/>
      <c r="I13" s="1008"/>
      <c r="J13" s="1008"/>
      <c r="K13" s="1008"/>
      <c r="L13" s="1054"/>
      <c r="M13" s="1043" t="s">
        <v>325</v>
      </c>
      <c r="N13" s="1058" t="s">
        <v>324</v>
      </c>
      <c r="O13" s="1047" t="s">
        <v>696</v>
      </c>
      <c r="P13" s="1037" t="s">
        <v>697</v>
      </c>
      <c r="Q13" s="1043" t="s">
        <v>450</v>
      </c>
      <c r="R13" s="1045" t="s">
        <v>536</v>
      </c>
    </row>
    <row r="14" spans="1:18" ht="51.75" customHeight="1" x14ac:dyDescent="0.25">
      <c r="A14" s="1020"/>
      <c r="B14" s="28" t="s">
        <v>27</v>
      </c>
      <c r="C14" s="29" t="s">
        <v>28</v>
      </c>
      <c r="D14" s="1011"/>
      <c r="E14" s="1050"/>
      <c r="F14" s="1056"/>
      <c r="G14" s="811" t="s">
        <v>200</v>
      </c>
      <c r="H14" s="812" t="s">
        <v>201</v>
      </c>
      <c r="I14" s="807" t="s">
        <v>202</v>
      </c>
      <c r="J14" s="813" t="s">
        <v>203</v>
      </c>
      <c r="K14" s="813" t="s">
        <v>204</v>
      </c>
      <c r="L14" s="814" t="s">
        <v>205</v>
      </c>
      <c r="M14" s="1057"/>
      <c r="N14" s="1059"/>
      <c r="O14" s="1048"/>
      <c r="P14" s="1038"/>
      <c r="Q14" s="1044"/>
      <c r="R14" s="1046"/>
    </row>
    <row r="15" spans="1:18" ht="15.75" customHeight="1" thickBot="1" x14ac:dyDescent="0.3">
      <c r="A15" s="1021"/>
      <c r="B15" s="33"/>
      <c r="C15" s="34"/>
      <c r="D15" s="1012"/>
      <c r="E15" s="1051"/>
      <c r="F15" s="852" t="s">
        <v>199</v>
      </c>
      <c r="G15" s="809" t="s">
        <v>199</v>
      </c>
      <c r="H15" s="815" t="s">
        <v>199</v>
      </c>
      <c r="I15" s="810" t="s">
        <v>199</v>
      </c>
      <c r="J15" s="810" t="s">
        <v>199</v>
      </c>
      <c r="K15" s="810" t="s">
        <v>199</v>
      </c>
      <c r="L15" s="816" t="s">
        <v>199</v>
      </c>
      <c r="M15" s="36" t="s">
        <v>199</v>
      </c>
      <c r="N15" s="61" t="s">
        <v>199</v>
      </c>
      <c r="O15" s="915" t="s">
        <v>199</v>
      </c>
      <c r="P15" s="890" t="s">
        <v>199</v>
      </c>
      <c r="Q15" s="36" t="s">
        <v>33</v>
      </c>
      <c r="R15" s="426" t="s">
        <v>535</v>
      </c>
    </row>
    <row r="16" spans="1:18" ht="15.75" customHeight="1" thickBot="1" x14ac:dyDescent="0.3">
      <c r="A16" s="240"/>
      <c r="B16" s="240"/>
      <c r="C16" s="240"/>
      <c r="D16" s="283"/>
      <c r="E16" s="284" t="s">
        <v>186</v>
      </c>
      <c r="F16" s="282">
        <f>SUM(F17:F196)</f>
        <v>0</v>
      </c>
      <c r="G16" s="282">
        <f>SUM(G17:G196)</f>
        <v>0</v>
      </c>
      <c r="H16" s="282">
        <f t="shared" ref="H16:L16" si="0">SUM(H17:H196)</f>
        <v>0</v>
      </c>
      <c r="I16" s="282">
        <f t="shared" si="0"/>
        <v>0</v>
      </c>
      <c r="J16" s="282">
        <f t="shared" si="0"/>
        <v>0</v>
      </c>
      <c r="K16" s="282">
        <f t="shared" si="0"/>
        <v>0</v>
      </c>
      <c r="L16" s="282">
        <f t="shared" si="0"/>
        <v>0</v>
      </c>
      <c r="M16" s="282">
        <f t="shared" ref="M16" si="1">SUM(M17:M196)</f>
        <v>0</v>
      </c>
      <c r="N16" s="282">
        <f t="shared" ref="N16:Q16" si="2">SUM(N17:N196)</f>
        <v>0</v>
      </c>
      <c r="O16" s="282">
        <f t="shared" si="2"/>
        <v>0</v>
      </c>
      <c r="P16" s="282">
        <f>SUM(P17:P196)</f>
        <v>0</v>
      </c>
      <c r="Q16" s="492">
        <f t="shared" si="2"/>
        <v>0</v>
      </c>
      <c r="R16" s="492"/>
    </row>
    <row r="17" spans="1:18" ht="15" customHeight="1" x14ac:dyDescent="0.25">
      <c r="A17" s="285" t="str">
        <f>IF(ISBLANK('A1'!A17),"",'A1'!A17)</f>
        <v>Benchmark</v>
      </c>
      <c r="B17" s="38" t="str">
        <f>IF(ISBLANK('A1'!B17),"",'A1'!B17)</f>
        <v>Speech Language Pathologist</v>
      </c>
      <c r="C17" s="39" t="str">
        <f>IF(ISBLANK('A1'!D17),"",'A1'!D17)</f>
        <v/>
      </c>
      <c r="D17" s="40" t="str">
        <f>IF(ISBLANK('A1'!G17),"",'A1'!G17)</f>
        <v/>
      </c>
      <c r="E17" s="286" t="str">
        <f>IF(ISBLANK('A1'!H17),"",'A1'!H17)</f>
        <v/>
      </c>
      <c r="F17" s="254"/>
      <c r="G17" s="255"/>
      <c r="H17" s="256"/>
      <c r="I17" s="256"/>
      <c r="J17" s="256"/>
      <c r="K17" s="256"/>
      <c r="L17" s="257"/>
      <c r="M17" s="258"/>
      <c r="N17" s="257"/>
      <c r="O17" s="259"/>
      <c r="P17" s="632"/>
      <c r="Q17" s="489"/>
      <c r="R17" s="600"/>
    </row>
    <row r="18" spans="1:18" ht="15" customHeight="1" x14ac:dyDescent="0.25">
      <c r="A18" s="285" t="str">
        <f>IF(ISBLANK('A1'!A18),"",'A1'!A18)</f>
        <v/>
      </c>
      <c r="B18" s="38" t="str">
        <f>IF(ISBLANK('A1'!B18),"",'A1'!B18)</f>
        <v/>
      </c>
      <c r="C18" s="39" t="str">
        <f>IF(ISBLANK('A1'!D18),"",'A1'!D18)</f>
        <v/>
      </c>
      <c r="D18" s="40" t="str">
        <f>IF(ISBLANK('A1'!G18),"",'A1'!G18)</f>
        <v/>
      </c>
      <c r="E18" s="286" t="str">
        <f>IF(ISBLANK('A1'!H18),"",'A1'!H18)</f>
        <v/>
      </c>
      <c r="F18" s="260"/>
      <c r="G18" s="261"/>
      <c r="H18" s="262"/>
      <c r="I18" s="262"/>
      <c r="J18" s="262"/>
      <c r="K18" s="262"/>
      <c r="L18" s="263"/>
      <c r="M18" s="264"/>
      <c r="N18" s="263"/>
      <c r="O18" s="265"/>
      <c r="P18" s="633"/>
      <c r="Q18" s="490" t="str">
        <f>IF(SUM('A1'!I18,'A1'!L18:P18)=0,"",SUM('A1'!I18,'A1'!L18:P18))</f>
        <v/>
      </c>
      <c r="R18" s="601"/>
    </row>
    <row r="19" spans="1:18" ht="15" customHeight="1" x14ac:dyDescent="0.25">
      <c r="A19" s="285" t="str">
        <f>IF(ISBLANK('A1'!A19),"",'A1'!A19)</f>
        <v/>
      </c>
      <c r="B19" s="38" t="str">
        <f>IF(ISBLANK('A1'!B19),"",'A1'!B19)</f>
        <v/>
      </c>
      <c r="C19" s="39" t="str">
        <f>IF(ISBLANK('A1'!D19),"",'A1'!D19)</f>
        <v/>
      </c>
      <c r="D19" s="40" t="str">
        <f>IF(ISBLANK('A1'!G19),"",'A1'!G19)</f>
        <v/>
      </c>
      <c r="E19" s="286" t="str">
        <f>IF(ISBLANK('A1'!H19),"",'A1'!H19)</f>
        <v/>
      </c>
      <c r="F19" s="260"/>
      <c r="G19" s="261"/>
      <c r="H19" s="262"/>
      <c r="I19" s="262"/>
      <c r="J19" s="262"/>
      <c r="K19" s="262"/>
      <c r="L19" s="263"/>
      <c r="M19" s="264"/>
      <c r="N19" s="263"/>
      <c r="O19" s="265"/>
      <c r="P19" s="633"/>
      <c r="Q19" s="490" t="str">
        <f>IF(SUM('A1'!I19,'A1'!L19:P19)=0,"",SUM('A1'!I19,'A1'!L19:P19))</f>
        <v/>
      </c>
      <c r="R19" s="601"/>
    </row>
    <row r="20" spans="1:18" ht="15" customHeight="1" x14ac:dyDescent="0.25">
      <c r="A20" s="285" t="str">
        <f>IF(ISBLANK('A1'!A20),"",'A1'!A20)</f>
        <v/>
      </c>
      <c r="B20" s="38" t="str">
        <f>IF(ISBLANK('A1'!B20),"",'A1'!B20)</f>
        <v/>
      </c>
      <c r="C20" s="39" t="str">
        <f>IF(ISBLANK('A1'!D20),"",'A1'!D20)</f>
        <v/>
      </c>
      <c r="D20" s="40" t="str">
        <f>IF(ISBLANK('A1'!G20),"",'A1'!G20)</f>
        <v/>
      </c>
      <c r="E20" s="286" t="str">
        <f>IF(ISBLANK('A1'!H20),"",'A1'!H20)</f>
        <v/>
      </c>
      <c r="F20" s="260"/>
      <c r="G20" s="261"/>
      <c r="H20" s="262"/>
      <c r="I20" s="262"/>
      <c r="J20" s="262"/>
      <c r="K20" s="262"/>
      <c r="L20" s="263"/>
      <c r="M20" s="264"/>
      <c r="N20" s="263"/>
      <c r="O20" s="265"/>
      <c r="P20" s="633"/>
      <c r="Q20" s="490" t="str">
        <f>IF(SUM('A1'!I20,'A1'!L20:P20)=0,"",SUM('A1'!I20,'A1'!L20:P20))</f>
        <v/>
      </c>
      <c r="R20" s="601"/>
    </row>
    <row r="21" spans="1:18" ht="15" customHeight="1" x14ac:dyDescent="0.25">
      <c r="A21" s="285" t="str">
        <f>IF(ISBLANK('A1'!A21),"",'A1'!A21)</f>
        <v/>
      </c>
      <c r="B21" s="38" t="str">
        <f>IF(ISBLANK('A1'!B21),"",'A1'!B21)</f>
        <v/>
      </c>
      <c r="C21" s="39" t="str">
        <f>IF(ISBLANK('A1'!D21),"",'A1'!D21)</f>
        <v/>
      </c>
      <c r="D21" s="40" t="str">
        <f>IF(ISBLANK('A1'!G21),"",'A1'!G21)</f>
        <v/>
      </c>
      <c r="E21" s="286" t="str">
        <f>IF(ISBLANK('A1'!H21),"",'A1'!H21)</f>
        <v/>
      </c>
      <c r="F21" s="260"/>
      <c r="G21" s="261"/>
      <c r="H21" s="262"/>
      <c r="I21" s="262"/>
      <c r="J21" s="262"/>
      <c r="K21" s="262"/>
      <c r="L21" s="263"/>
      <c r="M21" s="264"/>
      <c r="N21" s="263"/>
      <c r="O21" s="265"/>
      <c r="P21" s="633"/>
      <c r="Q21" s="490" t="str">
        <f>IF(SUM('A1'!I21,'A1'!L21:P21)=0,"",SUM('A1'!I21,'A1'!L21:P21))</f>
        <v/>
      </c>
      <c r="R21" s="601"/>
    </row>
    <row r="22" spans="1:18" ht="15" customHeight="1" x14ac:dyDescent="0.25">
      <c r="A22" s="285" t="str">
        <f>IF(ISBLANK('A1'!A22),"",'A1'!A22)</f>
        <v/>
      </c>
      <c r="B22" s="38" t="str">
        <f>IF(ISBLANK('A1'!B22),"",'A1'!B22)</f>
        <v/>
      </c>
      <c r="C22" s="39" t="str">
        <f>IF(ISBLANK('A1'!D22),"",'A1'!D22)</f>
        <v/>
      </c>
      <c r="D22" s="40" t="str">
        <f>IF(ISBLANK('A1'!G22),"",'A1'!G22)</f>
        <v/>
      </c>
      <c r="E22" s="286" t="str">
        <f>IF(ISBLANK('A1'!H22),"",'A1'!H22)</f>
        <v/>
      </c>
      <c r="F22" s="260"/>
      <c r="G22" s="261"/>
      <c r="H22" s="262"/>
      <c r="I22" s="262"/>
      <c r="J22" s="262"/>
      <c r="K22" s="262"/>
      <c r="L22" s="263"/>
      <c r="M22" s="264"/>
      <c r="N22" s="263"/>
      <c r="O22" s="265"/>
      <c r="P22" s="633"/>
      <c r="Q22" s="490" t="str">
        <f>IF(SUM('A1'!I22,'A1'!L22:P22)=0,"",SUM('A1'!I22,'A1'!L22:P22))</f>
        <v/>
      </c>
      <c r="R22" s="601"/>
    </row>
    <row r="23" spans="1:18" ht="15" customHeight="1" x14ac:dyDescent="0.25">
      <c r="A23" s="285" t="str">
        <f>IF(ISBLANK('A1'!A23),"",'A1'!A23)</f>
        <v/>
      </c>
      <c r="B23" s="38" t="str">
        <f>IF(ISBLANK('A1'!B23),"",'A1'!B23)</f>
        <v/>
      </c>
      <c r="C23" s="39" t="str">
        <f>IF(ISBLANK('A1'!D23),"",'A1'!D23)</f>
        <v/>
      </c>
      <c r="D23" s="40" t="str">
        <f>IF(ISBLANK('A1'!G23),"",'A1'!G23)</f>
        <v/>
      </c>
      <c r="E23" s="286" t="str">
        <f>IF(ISBLANK('A1'!H23),"",'A1'!H23)</f>
        <v/>
      </c>
      <c r="F23" s="260"/>
      <c r="G23" s="261"/>
      <c r="H23" s="262"/>
      <c r="I23" s="262"/>
      <c r="J23" s="262"/>
      <c r="K23" s="262"/>
      <c r="L23" s="263"/>
      <c r="M23" s="264"/>
      <c r="N23" s="263"/>
      <c r="O23" s="265"/>
      <c r="P23" s="633"/>
      <c r="Q23" s="490" t="str">
        <f>IF(SUM('A1'!I23,'A1'!L23:P23)=0,"",SUM('A1'!I23,'A1'!L23:P23))</f>
        <v/>
      </c>
      <c r="R23" s="601"/>
    </row>
    <row r="24" spans="1:18" ht="15" customHeight="1" x14ac:dyDescent="0.25">
      <c r="A24" s="285" t="str">
        <f>IF(ISBLANK('A1'!A24),"",'A1'!A24)</f>
        <v/>
      </c>
      <c r="B24" s="38" t="str">
        <f>IF(ISBLANK('A1'!B24),"",'A1'!B24)</f>
        <v/>
      </c>
      <c r="C24" s="39" t="str">
        <f>IF(ISBLANK('A1'!D24),"",'A1'!D24)</f>
        <v/>
      </c>
      <c r="D24" s="40" t="str">
        <f>IF(ISBLANK('A1'!G24),"",'A1'!G24)</f>
        <v/>
      </c>
      <c r="E24" s="286" t="str">
        <f>IF(ISBLANK('A1'!H24),"",'A1'!H24)</f>
        <v/>
      </c>
      <c r="F24" s="260"/>
      <c r="G24" s="261"/>
      <c r="H24" s="262"/>
      <c r="I24" s="262"/>
      <c r="J24" s="262"/>
      <c r="K24" s="262"/>
      <c r="L24" s="263"/>
      <c r="M24" s="264"/>
      <c r="N24" s="263"/>
      <c r="O24" s="265"/>
      <c r="P24" s="633"/>
      <c r="Q24" s="490" t="str">
        <f>IF(SUM('A1'!I24,'A1'!L24:P24)=0,"",SUM('A1'!I24,'A1'!L24:P24))</f>
        <v/>
      </c>
      <c r="R24" s="601"/>
    </row>
    <row r="25" spans="1:18" ht="15" customHeight="1" x14ac:dyDescent="0.25">
      <c r="A25" s="285" t="str">
        <f>IF(ISBLANK('A1'!A25),"",'A1'!A25)</f>
        <v/>
      </c>
      <c r="B25" s="38" t="str">
        <f>IF(ISBLANK('A1'!B25),"",'A1'!B25)</f>
        <v/>
      </c>
      <c r="C25" s="39" t="str">
        <f>IF(ISBLANK('A1'!D25),"",'A1'!D25)</f>
        <v/>
      </c>
      <c r="D25" s="40" t="str">
        <f>IF(ISBLANK('A1'!G25),"",'A1'!G25)</f>
        <v/>
      </c>
      <c r="E25" s="286" t="str">
        <f>IF(ISBLANK('A1'!H25),"",'A1'!H25)</f>
        <v/>
      </c>
      <c r="F25" s="260"/>
      <c r="G25" s="261"/>
      <c r="H25" s="262"/>
      <c r="I25" s="262"/>
      <c r="J25" s="262"/>
      <c r="K25" s="262"/>
      <c r="L25" s="263"/>
      <c r="M25" s="264"/>
      <c r="N25" s="263"/>
      <c r="O25" s="265"/>
      <c r="P25" s="633"/>
      <c r="Q25" s="490" t="str">
        <f>IF(SUM('A1'!I25,'A1'!L25:P25)=0,"",SUM('A1'!I25,'A1'!L25:P25))</f>
        <v/>
      </c>
      <c r="R25" s="601"/>
    </row>
    <row r="26" spans="1:18" ht="15" customHeight="1" x14ac:dyDescent="0.25">
      <c r="A26" s="285" t="str">
        <f>IF(ISBLANK('A1'!A26),"",'A1'!A26)</f>
        <v/>
      </c>
      <c r="B26" s="38" t="str">
        <f>IF(ISBLANK('A1'!B26),"",'A1'!B26)</f>
        <v/>
      </c>
      <c r="C26" s="39" t="str">
        <f>IF(ISBLANK('A1'!D26),"",'A1'!D26)</f>
        <v/>
      </c>
      <c r="D26" s="40" t="str">
        <f>IF(ISBLANK('A1'!G26),"",'A1'!G26)</f>
        <v/>
      </c>
      <c r="E26" s="286" t="str">
        <f>IF(ISBLANK('A1'!H26),"",'A1'!H26)</f>
        <v/>
      </c>
      <c r="F26" s="260"/>
      <c r="G26" s="261"/>
      <c r="H26" s="262"/>
      <c r="I26" s="262"/>
      <c r="J26" s="262"/>
      <c r="K26" s="262"/>
      <c r="L26" s="263"/>
      <c r="M26" s="264"/>
      <c r="N26" s="263"/>
      <c r="O26" s="265"/>
      <c r="P26" s="633"/>
      <c r="Q26" s="490" t="str">
        <f>IF(SUM('A1'!I26,'A1'!L26:P26)=0,"",SUM('A1'!I26,'A1'!L26:P26))</f>
        <v/>
      </c>
      <c r="R26" s="601"/>
    </row>
    <row r="27" spans="1:18" ht="15" customHeight="1" x14ac:dyDescent="0.25">
      <c r="A27" s="285" t="str">
        <f>IF(ISBLANK('A1'!A27),"",'A1'!A27)</f>
        <v/>
      </c>
      <c r="B27" s="38" t="str">
        <f>IF(ISBLANK('A1'!B27),"",'A1'!B27)</f>
        <v/>
      </c>
      <c r="C27" s="39" t="str">
        <f>IF(ISBLANK('A1'!D27),"",'A1'!D27)</f>
        <v/>
      </c>
      <c r="D27" s="40" t="str">
        <f>IF(ISBLANK('A1'!G27),"",'A1'!G27)</f>
        <v/>
      </c>
      <c r="E27" s="286" t="str">
        <f>IF(ISBLANK('A1'!H27),"",'A1'!H27)</f>
        <v/>
      </c>
      <c r="F27" s="260"/>
      <c r="G27" s="261"/>
      <c r="H27" s="262"/>
      <c r="I27" s="262"/>
      <c r="J27" s="262"/>
      <c r="K27" s="262"/>
      <c r="L27" s="263"/>
      <c r="M27" s="264"/>
      <c r="N27" s="263"/>
      <c r="O27" s="265"/>
      <c r="P27" s="633"/>
      <c r="Q27" s="490" t="str">
        <f>IF(SUM('A1'!I27,'A1'!L27:P27)=0,"",SUM('A1'!I27,'A1'!L27:P27))</f>
        <v/>
      </c>
      <c r="R27" s="601"/>
    </row>
    <row r="28" spans="1:18" ht="15" customHeight="1" x14ac:dyDescent="0.25">
      <c r="A28" s="285" t="str">
        <f>IF(ISBLANK('A1'!A28),"",'A1'!A28)</f>
        <v/>
      </c>
      <c r="B28" s="38" t="str">
        <f>IF(ISBLANK('A1'!B28),"",'A1'!B28)</f>
        <v/>
      </c>
      <c r="C28" s="39" t="str">
        <f>IF(ISBLANK('A1'!D28),"",'A1'!D28)</f>
        <v/>
      </c>
      <c r="D28" s="40" t="str">
        <f>IF(ISBLANK('A1'!G28),"",'A1'!G28)</f>
        <v/>
      </c>
      <c r="E28" s="286" t="str">
        <f>IF(ISBLANK('A1'!H28),"",'A1'!H28)</f>
        <v/>
      </c>
      <c r="F28" s="260"/>
      <c r="G28" s="261"/>
      <c r="H28" s="262"/>
      <c r="I28" s="262"/>
      <c r="J28" s="262"/>
      <c r="K28" s="262"/>
      <c r="L28" s="263"/>
      <c r="M28" s="264"/>
      <c r="N28" s="263"/>
      <c r="O28" s="265"/>
      <c r="P28" s="633"/>
      <c r="Q28" s="490" t="str">
        <f>IF(SUM('A1'!I28,'A1'!L28:P28)=0,"",SUM('A1'!I28,'A1'!L28:P28))</f>
        <v/>
      </c>
      <c r="R28" s="601"/>
    </row>
    <row r="29" spans="1:18" ht="15" customHeight="1" x14ac:dyDescent="0.25">
      <c r="A29" s="285" t="str">
        <f>IF(ISBLANK('A1'!A29),"",'A1'!A29)</f>
        <v/>
      </c>
      <c r="B29" s="38" t="str">
        <f>IF(ISBLANK('A1'!B29),"",'A1'!B29)</f>
        <v/>
      </c>
      <c r="C29" s="39" t="str">
        <f>IF(ISBLANK('A1'!D29),"",'A1'!D29)</f>
        <v/>
      </c>
      <c r="D29" s="40" t="str">
        <f>IF(ISBLANK('A1'!G29),"",'A1'!G29)</f>
        <v/>
      </c>
      <c r="E29" s="286" t="str">
        <f>IF(ISBLANK('A1'!H29),"",'A1'!H29)</f>
        <v/>
      </c>
      <c r="F29" s="260"/>
      <c r="G29" s="261"/>
      <c r="H29" s="262"/>
      <c r="I29" s="262"/>
      <c r="J29" s="262"/>
      <c r="K29" s="262"/>
      <c r="L29" s="263"/>
      <c r="M29" s="264"/>
      <c r="N29" s="263"/>
      <c r="O29" s="265"/>
      <c r="P29" s="633"/>
      <c r="Q29" s="490" t="str">
        <f>IF(SUM('A1'!I29,'A1'!L29:P29)=0,"",SUM('A1'!I29,'A1'!L29:P29))</f>
        <v/>
      </c>
      <c r="R29" s="601"/>
    </row>
    <row r="30" spans="1:18" ht="15" customHeight="1" x14ac:dyDescent="0.25">
      <c r="A30" s="285" t="str">
        <f>IF(ISBLANK('A1'!A30),"",'A1'!A30)</f>
        <v/>
      </c>
      <c r="B30" s="38" t="str">
        <f>IF(ISBLANK('A1'!B30),"",'A1'!B30)</f>
        <v/>
      </c>
      <c r="C30" s="39" t="str">
        <f>IF(ISBLANK('A1'!D30),"",'A1'!D30)</f>
        <v/>
      </c>
      <c r="D30" s="40" t="str">
        <f>IF(ISBLANK('A1'!G30),"",'A1'!G30)</f>
        <v/>
      </c>
      <c r="E30" s="286" t="str">
        <f>IF(ISBLANK('A1'!H30),"",'A1'!H30)</f>
        <v/>
      </c>
      <c r="F30" s="260"/>
      <c r="G30" s="261"/>
      <c r="H30" s="262"/>
      <c r="I30" s="262"/>
      <c r="J30" s="262"/>
      <c r="K30" s="262"/>
      <c r="L30" s="263"/>
      <c r="M30" s="264"/>
      <c r="N30" s="263"/>
      <c r="O30" s="265"/>
      <c r="P30" s="633"/>
      <c r="Q30" s="490" t="str">
        <f>IF(SUM('A1'!I30,'A1'!L30:P30)=0,"",SUM('A1'!I30,'A1'!L30:P30))</f>
        <v/>
      </c>
      <c r="R30" s="601"/>
    </row>
    <row r="31" spans="1:18" ht="15" customHeight="1" x14ac:dyDescent="0.25">
      <c r="A31" s="285" t="str">
        <f>IF(ISBLANK('A1'!A31),"",'A1'!A31)</f>
        <v/>
      </c>
      <c r="B31" s="38" t="str">
        <f>IF(ISBLANK('A1'!B31),"",'A1'!B31)</f>
        <v/>
      </c>
      <c r="C31" s="39" t="str">
        <f>IF(ISBLANK('A1'!D31),"",'A1'!D31)</f>
        <v/>
      </c>
      <c r="D31" s="40" t="str">
        <f>IF(ISBLANK('A1'!G31),"",'A1'!G31)</f>
        <v/>
      </c>
      <c r="E31" s="286" t="str">
        <f>IF(ISBLANK('A1'!H31),"",'A1'!H31)</f>
        <v/>
      </c>
      <c r="F31" s="260"/>
      <c r="G31" s="261"/>
      <c r="H31" s="262"/>
      <c r="I31" s="262"/>
      <c r="J31" s="262"/>
      <c r="K31" s="262"/>
      <c r="L31" s="263"/>
      <c r="M31" s="264"/>
      <c r="N31" s="263"/>
      <c r="O31" s="265"/>
      <c r="P31" s="633"/>
      <c r="Q31" s="490" t="str">
        <f>IF(SUM('A1'!I31,'A1'!L31:P31)=0,"",SUM('A1'!I31,'A1'!L31:P31))</f>
        <v/>
      </c>
      <c r="R31" s="601"/>
    </row>
    <row r="32" spans="1:18" ht="15" customHeight="1" x14ac:dyDescent="0.25">
      <c r="A32" s="285" t="str">
        <f>IF(ISBLANK('A1'!A32),"",'A1'!A32)</f>
        <v/>
      </c>
      <c r="B32" s="38" t="str">
        <f>IF(ISBLANK('A1'!B32),"",'A1'!B32)</f>
        <v/>
      </c>
      <c r="C32" s="39" t="str">
        <f>IF(ISBLANK('A1'!D32),"",'A1'!D32)</f>
        <v/>
      </c>
      <c r="D32" s="40" t="str">
        <f>IF(ISBLANK('A1'!G32),"",'A1'!G32)</f>
        <v/>
      </c>
      <c r="E32" s="286" t="str">
        <f>IF(ISBLANK('A1'!H32),"",'A1'!H32)</f>
        <v/>
      </c>
      <c r="F32" s="260"/>
      <c r="G32" s="261"/>
      <c r="H32" s="262"/>
      <c r="I32" s="262"/>
      <c r="J32" s="262"/>
      <c r="K32" s="262"/>
      <c r="L32" s="263"/>
      <c r="M32" s="264"/>
      <c r="N32" s="263"/>
      <c r="O32" s="265"/>
      <c r="P32" s="633"/>
      <c r="Q32" s="490" t="str">
        <f>IF(SUM('A1'!I32,'A1'!L32:P32)=0,"",SUM('A1'!I32,'A1'!L32:P32))</f>
        <v/>
      </c>
      <c r="R32" s="601"/>
    </row>
    <row r="33" spans="1:18" ht="15" customHeight="1" x14ac:dyDescent="0.25">
      <c r="A33" s="285" t="str">
        <f>IF(ISBLANK('A1'!A33),"",'A1'!A33)</f>
        <v/>
      </c>
      <c r="B33" s="38" t="str">
        <f>IF(ISBLANK('A1'!B33),"",'A1'!B33)</f>
        <v/>
      </c>
      <c r="C33" s="39" t="str">
        <f>IF(ISBLANK('A1'!D33),"",'A1'!D33)</f>
        <v/>
      </c>
      <c r="D33" s="40" t="str">
        <f>IF(ISBLANK('A1'!G33),"",'A1'!G33)</f>
        <v/>
      </c>
      <c r="E33" s="286" t="str">
        <f>IF(ISBLANK('A1'!H33),"",'A1'!H33)</f>
        <v/>
      </c>
      <c r="F33" s="260"/>
      <c r="G33" s="261"/>
      <c r="H33" s="262"/>
      <c r="I33" s="262"/>
      <c r="J33" s="262"/>
      <c r="K33" s="262"/>
      <c r="L33" s="263"/>
      <c r="M33" s="264"/>
      <c r="N33" s="263"/>
      <c r="O33" s="265"/>
      <c r="P33" s="633"/>
      <c r="Q33" s="490" t="str">
        <f>IF(SUM('A1'!I33,'A1'!L33:P33)=0,"",SUM('A1'!I33,'A1'!L33:P33))</f>
        <v/>
      </c>
      <c r="R33" s="601"/>
    </row>
    <row r="34" spans="1:18" ht="15" customHeight="1" x14ac:dyDescent="0.25">
      <c r="A34" s="285" t="str">
        <f>IF(ISBLANK('A1'!A34),"",'A1'!A34)</f>
        <v/>
      </c>
      <c r="B34" s="38" t="str">
        <f>IF(ISBLANK('A1'!B34),"",'A1'!B34)</f>
        <v/>
      </c>
      <c r="C34" s="39" t="str">
        <f>IF(ISBLANK('A1'!D34),"",'A1'!D34)</f>
        <v/>
      </c>
      <c r="D34" s="40" t="str">
        <f>IF(ISBLANK('A1'!G34),"",'A1'!G34)</f>
        <v/>
      </c>
      <c r="E34" s="286" t="str">
        <f>IF(ISBLANK('A1'!H34),"",'A1'!H34)</f>
        <v/>
      </c>
      <c r="F34" s="260"/>
      <c r="G34" s="261"/>
      <c r="H34" s="262"/>
      <c r="I34" s="262"/>
      <c r="J34" s="262"/>
      <c r="K34" s="262"/>
      <c r="L34" s="263"/>
      <c r="M34" s="264"/>
      <c r="N34" s="263"/>
      <c r="O34" s="265"/>
      <c r="P34" s="633"/>
      <c r="Q34" s="490" t="str">
        <f>IF(SUM('A1'!I34,'A1'!L34:P34)=0,"",SUM('A1'!I34,'A1'!L34:P34))</f>
        <v/>
      </c>
      <c r="R34" s="601"/>
    </row>
    <row r="35" spans="1:18" ht="15" customHeight="1" x14ac:dyDescent="0.25">
      <c r="A35" s="285" t="str">
        <f>IF(ISBLANK('A1'!A35),"",'A1'!A35)</f>
        <v/>
      </c>
      <c r="B35" s="38" t="str">
        <f>IF(ISBLANK('A1'!B35),"",'A1'!B35)</f>
        <v/>
      </c>
      <c r="C35" s="39" t="str">
        <f>IF(ISBLANK('A1'!D35),"",'A1'!D35)</f>
        <v/>
      </c>
      <c r="D35" s="40" t="str">
        <f>IF(ISBLANK('A1'!G35),"",'A1'!G35)</f>
        <v/>
      </c>
      <c r="E35" s="286" t="str">
        <f>IF(ISBLANK('A1'!H35),"",'A1'!H35)</f>
        <v/>
      </c>
      <c r="F35" s="260"/>
      <c r="G35" s="261"/>
      <c r="H35" s="262"/>
      <c r="I35" s="262"/>
      <c r="J35" s="262"/>
      <c r="K35" s="262"/>
      <c r="L35" s="263"/>
      <c r="M35" s="264"/>
      <c r="N35" s="263"/>
      <c r="O35" s="265"/>
      <c r="P35" s="633"/>
      <c r="Q35" s="490" t="str">
        <f>IF(SUM('A1'!I35,'A1'!L35:P35)=0,"",SUM('A1'!I35,'A1'!L35:P35))</f>
        <v/>
      </c>
      <c r="R35" s="601"/>
    </row>
    <row r="36" spans="1:18" ht="15" customHeight="1" x14ac:dyDescent="0.25">
      <c r="A36" s="285" t="str">
        <f>IF(ISBLANK('A1'!A36),"",'A1'!A36)</f>
        <v/>
      </c>
      <c r="B36" s="38" t="str">
        <f>IF(ISBLANK('A1'!B36),"",'A1'!B36)</f>
        <v/>
      </c>
      <c r="C36" s="39" t="str">
        <f>IF(ISBLANK('A1'!D36),"",'A1'!D36)</f>
        <v/>
      </c>
      <c r="D36" s="40" t="str">
        <f>IF(ISBLANK('A1'!G36),"",'A1'!G36)</f>
        <v/>
      </c>
      <c r="E36" s="286" t="str">
        <f>IF(ISBLANK('A1'!H36),"",'A1'!H36)</f>
        <v/>
      </c>
      <c r="F36" s="260"/>
      <c r="G36" s="261"/>
      <c r="H36" s="262"/>
      <c r="I36" s="262"/>
      <c r="J36" s="262"/>
      <c r="K36" s="262"/>
      <c r="L36" s="263"/>
      <c r="M36" s="264"/>
      <c r="N36" s="263"/>
      <c r="O36" s="265"/>
      <c r="P36" s="633"/>
      <c r="Q36" s="490" t="str">
        <f>IF(SUM('A1'!I36,'A1'!L36:P36)=0,"",SUM('A1'!I36,'A1'!L36:P36))</f>
        <v/>
      </c>
      <c r="R36" s="601"/>
    </row>
    <row r="37" spans="1:18" ht="15" customHeight="1" x14ac:dyDescent="0.25">
      <c r="A37" s="285" t="str">
        <f>IF(ISBLANK('A1'!A37),"",'A1'!A37)</f>
        <v/>
      </c>
      <c r="B37" s="38" t="str">
        <f>IF(ISBLANK('A1'!B37),"",'A1'!B37)</f>
        <v/>
      </c>
      <c r="C37" s="39" t="str">
        <f>IF(ISBLANK('A1'!D37),"",'A1'!D37)</f>
        <v/>
      </c>
      <c r="D37" s="40" t="str">
        <f>IF(ISBLANK('A1'!G37),"",'A1'!G37)</f>
        <v/>
      </c>
      <c r="E37" s="286" t="str">
        <f>IF(ISBLANK('A1'!H37),"",'A1'!H37)</f>
        <v/>
      </c>
      <c r="F37" s="260"/>
      <c r="G37" s="261"/>
      <c r="H37" s="262"/>
      <c r="I37" s="262"/>
      <c r="J37" s="262"/>
      <c r="K37" s="262"/>
      <c r="L37" s="263"/>
      <c r="M37" s="264"/>
      <c r="N37" s="263"/>
      <c r="O37" s="265"/>
      <c r="P37" s="633"/>
      <c r="Q37" s="490" t="str">
        <f>IF(SUM('A1'!I37,'A1'!L37:P37)=0,"",SUM('A1'!I37,'A1'!L37:P37))</f>
        <v/>
      </c>
      <c r="R37" s="601"/>
    </row>
    <row r="38" spans="1:18" ht="15" customHeight="1" x14ac:dyDescent="0.25">
      <c r="A38" s="285" t="str">
        <f>IF(ISBLANK('A1'!A38),"",'A1'!A38)</f>
        <v/>
      </c>
      <c r="B38" s="38" t="str">
        <f>IF(ISBLANK('A1'!B38),"",'A1'!B38)</f>
        <v/>
      </c>
      <c r="C38" s="39" t="str">
        <f>IF(ISBLANK('A1'!D38),"",'A1'!D38)</f>
        <v/>
      </c>
      <c r="D38" s="40" t="str">
        <f>IF(ISBLANK('A1'!G38),"",'A1'!G38)</f>
        <v/>
      </c>
      <c r="E38" s="286" t="str">
        <f>IF(ISBLANK('A1'!H38),"",'A1'!H38)</f>
        <v/>
      </c>
      <c r="F38" s="260"/>
      <c r="G38" s="261"/>
      <c r="H38" s="262"/>
      <c r="I38" s="262"/>
      <c r="J38" s="262"/>
      <c r="K38" s="262"/>
      <c r="L38" s="263"/>
      <c r="M38" s="264"/>
      <c r="N38" s="263"/>
      <c r="O38" s="265"/>
      <c r="P38" s="633"/>
      <c r="Q38" s="490" t="str">
        <f>IF(SUM('A1'!I38,'A1'!L38:P38)=0,"",SUM('A1'!I38,'A1'!L38:P38))</f>
        <v/>
      </c>
      <c r="R38" s="601"/>
    </row>
    <row r="39" spans="1:18" ht="15" customHeight="1" x14ac:dyDescent="0.25">
      <c r="A39" s="285" t="str">
        <f>IF(ISBLANK('A1'!A39),"",'A1'!A39)</f>
        <v/>
      </c>
      <c r="B39" s="38" t="str">
        <f>IF(ISBLANK('A1'!B39),"",'A1'!B39)</f>
        <v/>
      </c>
      <c r="C39" s="39" t="str">
        <f>IF(ISBLANK('A1'!D39),"",'A1'!D39)</f>
        <v/>
      </c>
      <c r="D39" s="40" t="str">
        <f>IF(ISBLANK('A1'!G39),"",'A1'!G39)</f>
        <v/>
      </c>
      <c r="E39" s="286" t="str">
        <f>IF(ISBLANK('A1'!H39),"",'A1'!H39)</f>
        <v/>
      </c>
      <c r="F39" s="260"/>
      <c r="G39" s="261"/>
      <c r="H39" s="262"/>
      <c r="I39" s="262"/>
      <c r="J39" s="262"/>
      <c r="K39" s="262"/>
      <c r="L39" s="263"/>
      <c r="M39" s="264"/>
      <c r="N39" s="263"/>
      <c r="O39" s="265"/>
      <c r="P39" s="633"/>
      <c r="Q39" s="490" t="str">
        <f>IF(SUM('A1'!I39,'A1'!L39:P39)=0,"",SUM('A1'!I39,'A1'!L39:P39))</f>
        <v/>
      </c>
      <c r="R39" s="601"/>
    </row>
    <row r="40" spans="1:18" ht="15" customHeight="1" x14ac:dyDescent="0.25">
      <c r="A40" s="285" t="str">
        <f>IF(ISBLANK('A1'!A40),"",'A1'!A40)</f>
        <v/>
      </c>
      <c r="B40" s="38" t="str">
        <f>IF(ISBLANK('A1'!B40),"",'A1'!B40)</f>
        <v/>
      </c>
      <c r="C40" s="39" t="str">
        <f>IF(ISBLANK('A1'!D40),"",'A1'!D40)</f>
        <v/>
      </c>
      <c r="D40" s="40" t="str">
        <f>IF(ISBLANK('A1'!G40),"",'A1'!G40)</f>
        <v/>
      </c>
      <c r="E40" s="286" t="str">
        <f>IF(ISBLANK('A1'!H40),"",'A1'!H40)</f>
        <v/>
      </c>
      <c r="F40" s="260"/>
      <c r="G40" s="261"/>
      <c r="H40" s="262"/>
      <c r="I40" s="262"/>
      <c r="J40" s="262"/>
      <c r="K40" s="262"/>
      <c r="L40" s="263"/>
      <c r="M40" s="264"/>
      <c r="N40" s="263"/>
      <c r="O40" s="265"/>
      <c r="P40" s="633"/>
      <c r="Q40" s="490" t="str">
        <f>IF(SUM('A1'!I40,'A1'!L40:P40)=0,"",SUM('A1'!I40,'A1'!L40:P40))</f>
        <v/>
      </c>
      <c r="R40" s="601"/>
    </row>
    <row r="41" spans="1:18" ht="15" customHeight="1" x14ac:dyDescent="0.25">
      <c r="A41" s="285" t="str">
        <f>IF(ISBLANK('A1'!A41),"",'A1'!A41)</f>
        <v/>
      </c>
      <c r="B41" s="38" t="str">
        <f>IF(ISBLANK('A1'!B41),"",'A1'!B41)</f>
        <v/>
      </c>
      <c r="C41" s="39" t="str">
        <f>IF(ISBLANK('A1'!D41),"",'A1'!D41)</f>
        <v/>
      </c>
      <c r="D41" s="40" t="str">
        <f>IF(ISBLANK('A1'!G41),"",'A1'!G41)</f>
        <v/>
      </c>
      <c r="E41" s="286" t="str">
        <f>IF(ISBLANK('A1'!H41),"",'A1'!H41)</f>
        <v/>
      </c>
      <c r="F41" s="260"/>
      <c r="G41" s="261"/>
      <c r="H41" s="262"/>
      <c r="I41" s="262"/>
      <c r="J41" s="262"/>
      <c r="K41" s="262"/>
      <c r="L41" s="263"/>
      <c r="M41" s="264"/>
      <c r="N41" s="263"/>
      <c r="O41" s="265"/>
      <c r="P41" s="633"/>
      <c r="Q41" s="490" t="str">
        <f>IF(SUM('A1'!I41,'A1'!L41:P41)=0,"",SUM('A1'!I41,'A1'!L41:P41))</f>
        <v/>
      </c>
      <c r="R41" s="601"/>
    </row>
    <row r="42" spans="1:18" ht="15" customHeight="1" x14ac:dyDescent="0.25">
      <c r="A42" s="285" t="str">
        <f>IF(ISBLANK('A1'!A42),"",'A1'!A42)</f>
        <v/>
      </c>
      <c r="B42" s="38" t="str">
        <f>IF(ISBLANK('A1'!B42),"",'A1'!B42)</f>
        <v/>
      </c>
      <c r="C42" s="39" t="str">
        <f>IF(ISBLANK('A1'!D42),"",'A1'!D42)</f>
        <v/>
      </c>
      <c r="D42" s="40" t="str">
        <f>IF(ISBLANK('A1'!G42),"",'A1'!G42)</f>
        <v/>
      </c>
      <c r="E42" s="286" t="str">
        <f>IF(ISBLANK('A1'!H42),"",'A1'!H42)</f>
        <v/>
      </c>
      <c r="F42" s="260"/>
      <c r="G42" s="261"/>
      <c r="H42" s="262"/>
      <c r="I42" s="262"/>
      <c r="J42" s="262"/>
      <c r="K42" s="262"/>
      <c r="L42" s="263"/>
      <c r="M42" s="264"/>
      <c r="N42" s="263"/>
      <c r="O42" s="265"/>
      <c r="P42" s="633"/>
      <c r="Q42" s="490" t="str">
        <f>IF(SUM('A1'!I42,'A1'!L42:P42)=0,"",SUM('A1'!I42,'A1'!L42:P42))</f>
        <v/>
      </c>
      <c r="R42" s="601"/>
    </row>
    <row r="43" spans="1:18" ht="15" customHeight="1" x14ac:dyDescent="0.25">
      <c r="A43" s="285" t="str">
        <f>IF(ISBLANK('A1'!A43),"",'A1'!A43)</f>
        <v/>
      </c>
      <c r="B43" s="38" t="str">
        <f>IF(ISBLANK('A1'!B43),"",'A1'!B43)</f>
        <v/>
      </c>
      <c r="C43" s="39" t="str">
        <f>IF(ISBLANK('A1'!D43),"",'A1'!D43)</f>
        <v/>
      </c>
      <c r="D43" s="40" t="str">
        <f>IF(ISBLANK('A1'!G43),"",'A1'!G43)</f>
        <v/>
      </c>
      <c r="E43" s="286" t="str">
        <f>IF(ISBLANK('A1'!H43),"",'A1'!H43)</f>
        <v/>
      </c>
      <c r="F43" s="260"/>
      <c r="G43" s="261"/>
      <c r="H43" s="262"/>
      <c r="I43" s="262"/>
      <c r="J43" s="262"/>
      <c r="K43" s="262"/>
      <c r="L43" s="263"/>
      <c r="M43" s="264"/>
      <c r="N43" s="263"/>
      <c r="O43" s="265"/>
      <c r="P43" s="633"/>
      <c r="Q43" s="490" t="str">
        <f>IF(SUM('A1'!I43,'A1'!L43:P43)=0,"",SUM('A1'!I43,'A1'!L43:P43))</f>
        <v/>
      </c>
      <c r="R43" s="601"/>
    </row>
    <row r="44" spans="1:18" ht="15" customHeight="1" x14ac:dyDescent="0.25">
      <c r="A44" s="285" t="str">
        <f>IF(ISBLANK('A1'!A44),"",'A1'!A44)</f>
        <v/>
      </c>
      <c r="B44" s="38" t="str">
        <f>IF(ISBLANK('A1'!B44),"",'A1'!B44)</f>
        <v/>
      </c>
      <c r="C44" s="39" t="str">
        <f>IF(ISBLANK('A1'!D44),"",'A1'!D44)</f>
        <v/>
      </c>
      <c r="D44" s="40" t="str">
        <f>IF(ISBLANK('A1'!G44),"",'A1'!G44)</f>
        <v/>
      </c>
      <c r="E44" s="286" t="str">
        <f>IF(ISBLANK('A1'!H44),"",'A1'!H44)</f>
        <v/>
      </c>
      <c r="F44" s="260"/>
      <c r="G44" s="261"/>
      <c r="H44" s="262"/>
      <c r="I44" s="262"/>
      <c r="J44" s="262"/>
      <c r="K44" s="262"/>
      <c r="L44" s="263"/>
      <c r="M44" s="264"/>
      <c r="N44" s="263"/>
      <c r="O44" s="265"/>
      <c r="P44" s="633"/>
      <c r="Q44" s="490" t="str">
        <f>IF(SUM('A1'!I44,'A1'!L44:P44)=0,"",SUM('A1'!I44,'A1'!L44:P44))</f>
        <v/>
      </c>
      <c r="R44" s="601"/>
    </row>
    <row r="45" spans="1:18" ht="15" customHeight="1" x14ac:dyDescent="0.25">
      <c r="A45" s="285" t="str">
        <f>IF(ISBLANK('A1'!A45),"",'A1'!A45)</f>
        <v/>
      </c>
      <c r="B45" s="38" t="str">
        <f>IF(ISBLANK('A1'!B45),"",'A1'!B45)</f>
        <v/>
      </c>
      <c r="C45" s="39" t="str">
        <f>IF(ISBLANK('A1'!D45),"",'A1'!D45)</f>
        <v/>
      </c>
      <c r="D45" s="40" t="str">
        <f>IF(ISBLANK('A1'!G45),"",'A1'!G45)</f>
        <v/>
      </c>
      <c r="E45" s="286" t="str">
        <f>IF(ISBLANK('A1'!H45),"",'A1'!H45)</f>
        <v/>
      </c>
      <c r="F45" s="260"/>
      <c r="G45" s="261"/>
      <c r="H45" s="262"/>
      <c r="I45" s="262"/>
      <c r="J45" s="262"/>
      <c r="K45" s="262"/>
      <c r="L45" s="263"/>
      <c r="M45" s="264"/>
      <c r="N45" s="263"/>
      <c r="O45" s="265"/>
      <c r="P45" s="633"/>
      <c r="Q45" s="490" t="str">
        <f>IF(SUM('A1'!I45,'A1'!L45:P45)=0,"",SUM('A1'!I45,'A1'!L45:P45))</f>
        <v/>
      </c>
      <c r="R45" s="601"/>
    </row>
    <row r="46" spans="1:18" ht="15" customHeight="1" x14ac:dyDescent="0.25">
      <c r="A46" s="285" t="str">
        <f>IF(ISBLANK('A1'!A46),"",'A1'!A46)</f>
        <v/>
      </c>
      <c r="B46" s="38" t="str">
        <f>IF(ISBLANK('A1'!B46),"",'A1'!B46)</f>
        <v/>
      </c>
      <c r="C46" s="39" t="str">
        <f>IF(ISBLANK('A1'!D46),"",'A1'!D46)</f>
        <v/>
      </c>
      <c r="D46" s="40" t="str">
        <f>IF(ISBLANK('A1'!G46),"",'A1'!G46)</f>
        <v/>
      </c>
      <c r="E46" s="286" t="str">
        <f>IF(ISBLANK('A1'!H46),"",'A1'!H46)</f>
        <v/>
      </c>
      <c r="F46" s="260"/>
      <c r="G46" s="261"/>
      <c r="H46" s="262"/>
      <c r="I46" s="262"/>
      <c r="J46" s="262"/>
      <c r="K46" s="262"/>
      <c r="L46" s="263"/>
      <c r="M46" s="264"/>
      <c r="N46" s="263"/>
      <c r="O46" s="265"/>
      <c r="P46" s="633"/>
      <c r="Q46" s="490" t="str">
        <f>IF(SUM('A1'!I46,'A1'!L46:P46)=0,"",SUM('A1'!I46,'A1'!L46:P46))</f>
        <v/>
      </c>
      <c r="R46" s="601"/>
    </row>
    <row r="47" spans="1:18" ht="15" customHeight="1" x14ac:dyDescent="0.25">
      <c r="A47" s="285" t="str">
        <f>IF(ISBLANK('A1'!A47),"",'A1'!A47)</f>
        <v/>
      </c>
      <c r="B47" s="38" t="str">
        <f>IF(ISBLANK('A1'!B47),"",'A1'!B47)</f>
        <v/>
      </c>
      <c r="C47" s="39" t="str">
        <f>IF(ISBLANK('A1'!D47),"",'A1'!D47)</f>
        <v/>
      </c>
      <c r="D47" s="40" t="str">
        <f>IF(ISBLANK('A1'!G47),"",'A1'!G47)</f>
        <v/>
      </c>
      <c r="E47" s="286" t="str">
        <f>IF(ISBLANK('A1'!H47),"",'A1'!H47)</f>
        <v/>
      </c>
      <c r="F47" s="260"/>
      <c r="G47" s="261"/>
      <c r="H47" s="262"/>
      <c r="I47" s="262"/>
      <c r="J47" s="262"/>
      <c r="K47" s="262"/>
      <c r="L47" s="263"/>
      <c r="M47" s="264"/>
      <c r="N47" s="263"/>
      <c r="O47" s="265"/>
      <c r="P47" s="633"/>
      <c r="Q47" s="490" t="str">
        <f>IF(SUM('A1'!I47,'A1'!L47:P47)=0,"",SUM('A1'!I47,'A1'!L47:P47))</f>
        <v/>
      </c>
      <c r="R47" s="601"/>
    </row>
    <row r="48" spans="1:18" ht="15" customHeight="1" x14ac:dyDescent="0.25">
      <c r="A48" s="285" t="str">
        <f>IF(ISBLANK('A1'!A48),"",'A1'!A48)</f>
        <v/>
      </c>
      <c r="B48" s="38" t="str">
        <f>IF(ISBLANK('A1'!B48),"",'A1'!B48)</f>
        <v/>
      </c>
      <c r="C48" s="39" t="str">
        <f>IF(ISBLANK('A1'!D48),"",'A1'!D48)</f>
        <v/>
      </c>
      <c r="D48" s="40" t="str">
        <f>IF(ISBLANK('A1'!G48),"",'A1'!G48)</f>
        <v/>
      </c>
      <c r="E48" s="286" t="str">
        <f>IF(ISBLANK('A1'!H48),"",'A1'!H48)</f>
        <v/>
      </c>
      <c r="F48" s="260"/>
      <c r="G48" s="261"/>
      <c r="H48" s="262"/>
      <c r="I48" s="262"/>
      <c r="J48" s="262"/>
      <c r="K48" s="262"/>
      <c r="L48" s="263"/>
      <c r="M48" s="264"/>
      <c r="N48" s="263"/>
      <c r="O48" s="265"/>
      <c r="P48" s="633"/>
      <c r="Q48" s="490" t="str">
        <f>IF(SUM('A1'!I48,'A1'!L48:P48)=0,"",SUM('A1'!I48,'A1'!L48:P48))</f>
        <v/>
      </c>
      <c r="R48" s="601"/>
    </row>
    <row r="49" spans="1:18" ht="15" customHeight="1" x14ac:dyDescent="0.25">
      <c r="A49" s="285" t="str">
        <f>IF(ISBLANK('A1'!A49),"",'A1'!A49)</f>
        <v/>
      </c>
      <c r="B49" s="38" t="str">
        <f>IF(ISBLANK('A1'!B49),"",'A1'!B49)</f>
        <v/>
      </c>
      <c r="C49" s="39" t="str">
        <f>IF(ISBLANK('A1'!D49),"",'A1'!D49)</f>
        <v/>
      </c>
      <c r="D49" s="40" t="str">
        <f>IF(ISBLANK('A1'!G49),"",'A1'!G49)</f>
        <v/>
      </c>
      <c r="E49" s="286" t="str">
        <f>IF(ISBLANK('A1'!H49),"",'A1'!H49)</f>
        <v/>
      </c>
      <c r="F49" s="260"/>
      <c r="G49" s="261"/>
      <c r="H49" s="262"/>
      <c r="I49" s="262"/>
      <c r="J49" s="262"/>
      <c r="K49" s="262"/>
      <c r="L49" s="263"/>
      <c r="M49" s="264"/>
      <c r="N49" s="263"/>
      <c r="O49" s="265"/>
      <c r="P49" s="633"/>
      <c r="Q49" s="490" t="str">
        <f>IF(SUM('A1'!I49,'A1'!L49:P49)=0,"",SUM('A1'!I49,'A1'!L49:P49))</f>
        <v/>
      </c>
      <c r="R49" s="601"/>
    </row>
    <row r="50" spans="1:18" ht="15" customHeight="1" x14ac:dyDescent="0.25">
      <c r="A50" s="285" t="str">
        <f>IF(ISBLANK('A1'!A50),"",'A1'!A50)</f>
        <v/>
      </c>
      <c r="B50" s="38" t="str">
        <f>IF(ISBLANK('A1'!B50),"",'A1'!B50)</f>
        <v/>
      </c>
      <c r="C50" s="39" t="str">
        <f>IF(ISBLANK('A1'!D50),"",'A1'!D50)</f>
        <v/>
      </c>
      <c r="D50" s="40" t="str">
        <f>IF(ISBLANK('A1'!G50),"",'A1'!G50)</f>
        <v/>
      </c>
      <c r="E50" s="286" t="str">
        <f>IF(ISBLANK('A1'!H50),"",'A1'!H50)</f>
        <v/>
      </c>
      <c r="F50" s="260"/>
      <c r="G50" s="261"/>
      <c r="H50" s="262"/>
      <c r="I50" s="262"/>
      <c r="J50" s="262"/>
      <c r="K50" s="262"/>
      <c r="L50" s="263"/>
      <c r="M50" s="264"/>
      <c r="N50" s="263"/>
      <c r="O50" s="265"/>
      <c r="P50" s="633"/>
      <c r="Q50" s="490" t="str">
        <f>IF(SUM('A1'!I50,'A1'!L50:P50)=0,"",SUM('A1'!I50,'A1'!L50:P50))</f>
        <v/>
      </c>
      <c r="R50" s="601"/>
    </row>
    <row r="51" spans="1:18" ht="15" customHeight="1" x14ac:dyDescent="0.25">
      <c r="A51" s="285" t="str">
        <f>IF(ISBLANK('A1'!A51),"",'A1'!A51)</f>
        <v/>
      </c>
      <c r="B51" s="38" t="str">
        <f>IF(ISBLANK('A1'!B51),"",'A1'!B51)</f>
        <v/>
      </c>
      <c r="C51" s="39" t="str">
        <f>IF(ISBLANK('A1'!D51),"",'A1'!D51)</f>
        <v/>
      </c>
      <c r="D51" s="40" t="str">
        <f>IF(ISBLANK('A1'!G51),"",'A1'!G51)</f>
        <v/>
      </c>
      <c r="E51" s="286" t="str">
        <f>IF(ISBLANK('A1'!H51),"",'A1'!H51)</f>
        <v/>
      </c>
      <c r="F51" s="260"/>
      <c r="G51" s="261"/>
      <c r="H51" s="262"/>
      <c r="I51" s="262"/>
      <c r="J51" s="262"/>
      <c r="K51" s="262"/>
      <c r="L51" s="263"/>
      <c r="M51" s="264"/>
      <c r="N51" s="263"/>
      <c r="O51" s="265"/>
      <c r="P51" s="633"/>
      <c r="Q51" s="490" t="str">
        <f>IF(SUM('A1'!I51,'A1'!L51:P51)=0,"",SUM('A1'!I51,'A1'!L51:P51))</f>
        <v/>
      </c>
      <c r="R51" s="601"/>
    </row>
    <row r="52" spans="1:18" ht="15" customHeight="1" x14ac:dyDescent="0.25">
      <c r="A52" s="285" t="str">
        <f>IF(ISBLANK('A1'!A52),"",'A1'!A52)</f>
        <v/>
      </c>
      <c r="B52" s="38" t="str">
        <f>IF(ISBLANK('A1'!B52),"",'A1'!B52)</f>
        <v/>
      </c>
      <c r="C52" s="39" t="str">
        <f>IF(ISBLANK('A1'!D52),"",'A1'!D52)</f>
        <v/>
      </c>
      <c r="D52" s="40" t="str">
        <f>IF(ISBLANK('A1'!G52),"",'A1'!G52)</f>
        <v/>
      </c>
      <c r="E52" s="286" t="str">
        <f>IF(ISBLANK('A1'!H52),"",'A1'!H52)</f>
        <v/>
      </c>
      <c r="F52" s="260"/>
      <c r="G52" s="261"/>
      <c r="H52" s="262"/>
      <c r="I52" s="262"/>
      <c r="J52" s="262"/>
      <c r="K52" s="262"/>
      <c r="L52" s="263"/>
      <c r="M52" s="264"/>
      <c r="N52" s="263"/>
      <c r="O52" s="265"/>
      <c r="P52" s="633"/>
      <c r="Q52" s="490" t="str">
        <f>IF(SUM('A1'!I52,'A1'!L52:P52)=0,"",SUM('A1'!I52,'A1'!L52:P52))</f>
        <v/>
      </c>
      <c r="R52" s="601"/>
    </row>
    <row r="53" spans="1:18" ht="15" customHeight="1" x14ac:dyDescent="0.25">
      <c r="A53" s="285" t="str">
        <f>IF(ISBLANK('A1'!A53),"",'A1'!A53)</f>
        <v/>
      </c>
      <c r="B53" s="38" t="str">
        <f>IF(ISBLANK('A1'!B53),"",'A1'!B53)</f>
        <v/>
      </c>
      <c r="C53" s="39" t="str">
        <f>IF(ISBLANK('A1'!D53),"",'A1'!D53)</f>
        <v/>
      </c>
      <c r="D53" s="40" t="str">
        <f>IF(ISBLANK('A1'!G53),"",'A1'!G53)</f>
        <v/>
      </c>
      <c r="E53" s="286" t="str">
        <f>IF(ISBLANK('A1'!H53),"",'A1'!H53)</f>
        <v/>
      </c>
      <c r="F53" s="260"/>
      <c r="G53" s="261"/>
      <c r="H53" s="262"/>
      <c r="I53" s="262"/>
      <c r="J53" s="262"/>
      <c r="K53" s="262"/>
      <c r="L53" s="263"/>
      <c r="M53" s="264"/>
      <c r="N53" s="263"/>
      <c r="O53" s="265"/>
      <c r="P53" s="633"/>
      <c r="Q53" s="490" t="str">
        <f>IF(SUM('A1'!I53,'A1'!L53:P53)=0,"",SUM('A1'!I53,'A1'!L53:P53))</f>
        <v/>
      </c>
      <c r="R53" s="601"/>
    </row>
    <row r="54" spans="1:18" ht="15" customHeight="1" x14ac:dyDescent="0.25">
      <c r="A54" s="285" t="str">
        <f>IF(ISBLANK('A1'!A54),"",'A1'!A54)</f>
        <v/>
      </c>
      <c r="B54" s="38" t="str">
        <f>IF(ISBLANK('A1'!B54),"",'A1'!B54)</f>
        <v/>
      </c>
      <c r="C54" s="39" t="str">
        <f>IF(ISBLANK('A1'!D54),"",'A1'!D54)</f>
        <v/>
      </c>
      <c r="D54" s="40" t="str">
        <f>IF(ISBLANK('A1'!G54),"",'A1'!G54)</f>
        <v/>
      </c>
      <c r="E54" s="286" t="str">
        <f>IF(ISBLANK('A1'!H54),"",'A1'!H54)</f>
        <v/>
      </c>
      <c r="F54" s="260"/>
      <c r="G54" s="261"/>
      <c r="H54" s="262"/>
      <c r="I54" s="262"/>
      <c r="J54" s="262"/>
      <c r="K54" s="262"/>
      <c r="L54" s="263"/>
      <c r="M54" s="264"/>
      <c r="N54" s="263"/>
      <c r="O54" s="265"/>
      <c r="P54" s="633"/>
      <c r="Q54" s="490" t="str">
        <f>IF(SUM('A1'!I54,'A1'!L54:P54)=0,"",SUM('A1'!I54,'A1'!L54:P54))</f>
        <v/>
      </c>
      <c r="R54" s="601"/>
    </row>
    <row r="55" spans="1:18" ht="15" customHeight="1" x14ac:dyDescent="0.25">
      <c r="A55" s="285" t="str">
        <f>IF(ISBLANK('A1'!A55),"",'A1'!A55)</f>
        <v/>
      </c>
      <c r="B55" s="38" t="str">
        <f>IF(ISBLANK('A1'!B55),"",'A1'!B55)</f>
        <v/>
      </c>
      <c r="C55" s="39" t="str">
        <f>IF(ISBLANK('A1'!D55),"",'A1'!D55)</f>
        <v/>
      </c>
      <c r="D55" s="40" t="str">
        <f>IF(ISBLANK('A1'!G55),"",'A1'!G55)</f>
        <v/>
      </c>
      <c r="E55" s="286" t="str">
        <f>IF(ISBLANK('A1'!H55),"",'A1'!H55)</f>
        <v/>
      </c>
      <c r="F55" s="260"/>
      <c r="G55" s="261"/>
      <c r="H55" s="262"/>
      <c r="I55" s="262"/>
      <c r="J55" s="262"/>
      <c r="K55" s="262"/>
      <c r="L55" s="263"/>
      <c r="M55" s="264"/>
      <c r="N55" s="263"/>
      <c r="O55" s="265"/>
      <c r="P55" s="633"/>
      <c r="Q55" s="490" t="str">
        <f>IF(SUM('A1'!I55,'A1'!L55:P55)=0,"",SUM('A1'!I55,'A1'!L55:P55))</f>
        <v/>
      </c>
      <c r="R55" s="601"/>
    </row>
    <row r="56" spans="1:18" ht="15" customHeight="1" x14ac:dyDescent="0.25">
      <c r="A56" s="285" t="str">
        <f>IF(ISBLANK('A1'!A56),"",'A1'!A56)</f>
        <v/>
      </c>
      <c r="B56" s="38" t="str">
        <f>IF(ISBLANK('A1'!B56),"",'A1'!B56)</f>
        <v/>
      </c>
      <c r="C56" s="39" t="str">
        <f>IF(ISBLANK('A1'!D56),"",'A1'!D56)</f>
        <v/>
      </c>
      <c r="D56" s="40" t="str">
        <f>IF(ISBLANK('A1'!G56),"",'A1'!G56)</f>
        <v/>
      </c>
      <c r="E56" s="286" t="str">
        <f>IF(ISBLANK('A1'!H56),"",'A1'!H56)</f>
        <v/>
      </c>
      <c r="F56" s="260"/>
      <c r="G56" s="261"/>
      <c r="H56" s="262"/>
      <c r="I56" s="262"/>
      <c r="J56" s="262"/>
      <c r="K56" s="262"/>
      <c r="L56" s="263"/>
      <c r="M56" s="264"/>
      <c r="N56" s="263"/>
      <c r="O56" s="265"/>
      <c r="P56" s="633"/>
      <c r="Q56" s="490" t="str">
        <f>IF(SUM('A1'!I56,'A1'!L56:P56)=0,"",SUM('A1'!I56,'A1'!L56:P56))</f>
        <v/>
      </c>
      <c r="R56" s="601"/>
    </row>
    <row r="57" spans="1:18" ht="15" customHeight="1" x14ac:dyDescent="0.25">
      <c r="A57" s="285" t="str">
        <f>IF(ISBLANK('A1'!A57),"",'A1'!A57)</f>
        <v/>
      </c>
      <c r="B57" s="38" t="str">
        <f>IF(ISBLANK('A1'!B57),"",'A1'!B57)</f>
        <v/>
      </c>
      <c r="C57" s="39" t="str">
        <f>IF(ISBLANK('A1'!D57),"",'A1'!D57)</f>
        <v/>
      </c>
      <c r="D57" s="40" t="str">
        <f>IF(ISBLANK('A1'!G57),"",'A1'!G57)</f>
        <v/>
      </c>
      <c r="E57" s="286" t="str">
        <f>IF(ISBLANK('A1'!H57),"",'A1'!H57)</f>
        <v/>
      </c>
      <c r="F57" s="260"/>
      <c r="G57" s="261"/>
      <c r="H57" s="262"/>
      <c r="I57" s="262"/>
      <c r="J57" s="262"/>
      <c r="K57" s="262"/>
      <c r="L57" s="263"/>
      <c r="M57" s="264"/>
      <c r="N57" s="263"/>
      <c r="O57" s="265"/>
      <c r="P57" s="633"/>
      <c r="Q57" s="490" t="str">
        <f>IF(SUM('A1'!I57,'A1'!L57:P57)=0,"",SUM('A1'!I57,'A1'!L57:P57))</f>
        <v/>
      </c>
      <c r="R57" s="601"/>
    </row>
    <row r="58" spans="1:18" ht="15" customHeight="1" x14ac:dyDescent="0.25">
      <c r="A58" s="285" t="str">
        <f>IF(ISBLANK('A1'!A58),"",'A1'!A58)</f>
        <v/>
      </c>
      <c r="B58" s="38" t="str">
        <f>IF(ISBLANK('A1'!B58),"",'A1'!B58)</f>
        <v/>
      </c>
      <c r="C58" s="39" t="str">
        <f>IF(ISBLANK('A1'!D58),"",'A1'!D58)</f>
        <v/>
      </c>
      <c r="D58" s="40" t="str">
        <f>IF(ISBLANK('A1'!G58),"",'A1'!G58)</f>
        <v/>
      </c>
      <c r="E58" s="286" t="str">
        <f>IF(ISBLANK('A1'!H58),"",'A1'!H58)</f>
        <v/>
      </c>
      <c r="F58" s="260"/>
      <c r="G58" s="261"/>
      <c r="H58" s="262"/>
      <c r="I58" s="262"/>
      <c r="J58" s="262"/>
      <c r="K58" s="262"/>
      <c r="L58" s="263"/>
      <c r="M58" s="264"/>
      <c r="N58" s="263"/>
      <c r="O58" s="265"/>
      <c r="P58" s="633"/>
      <c r="Q58" s="490" t="str">
        <f>IF(SUM('A1'!I58,'A1'!L58:P58)=0,"",SUM('A1'!I58,'A1'!L58:P58))</f>
        <v/>
      </c>
      <c r="R58" s="601"/>
    </row>
    <row r="59" spans="1:18" ht="15" customHeight="1" x14ac:dyDescent="0.25">
      <c r="A59" s="285" t="str">
        <f>IF(ISBLANK('A1'!A59),"",'A1'!A59)</f>
        <v/>
      </c>
      <c r="B59" s="38" t="str">
        <f>IF(ISBLANK('A1'!B59),"",'A1'!B59)</f>
        <v/>
      </c>
      <c r="C59" s="39" t="str">
        <f>IF(ISBLANK('A1'!D59),"",'A1'!D59)</f>
        <v/>
      </c>
      <c r="D59" s="40" t="str">
        <f>IF(ISBLANK('A1'!G59),"",'A1'!G59)</f>
        <v/>
      </c>
      <c r="E59" s="286" t="str">
        <f>IF(ISBLANK('A1'!H59),"",'A1'!H59)</f>
        <v/>
      </c>
      <c r="F59" s="260"/>
      <c r="G59" s="261"/>
      <c r="H59" s="262"/>
      <c r="I59" s="262"/>
      <c r="J59" s="262"/>
      <c r="K59" s="262"/>
      <c r="L59" s="263"/>
      <c r="M59" s="264"/>
      <c r="N59" s="263"/>
      <c r="O59" s="265"/>
      <c r="P59" s="633"/>
      <c r="Q59" s="490" t="str">
        <f>IF(SUM('A1'!I59,'A1'!L59:P59)=0,"",SUM('A1'!I59,'A1'!L59:P59))</f>
        <v/>
      </c>
      <c r="R59" s="601"/>
    </row>
    <row r="60" spans="1:18" ht="15" customHeight="1" x14ac:dyDescent="0.25">
      <c r="A60" s="285" t="str">
        <f>IF(ISBLANK('A1'!A60),"",'A1'!A60)</f>
        <v/>
      </c>
      <c r="B60" s="38" t="str">
        <f>IF(ISBLANK('A1'!B60),"",'A1'!B60)</f>
        <v/>
      </c>
      <c r="C60" s="39" t="str">
        <f>IF(ISBLANK('A1'!D60),"",'A1'!D60)</f>
        <v/>
      </c>
      <c r="D60" s="40" t="str">
        <f>IF(ISBLANK('A1'!G60),"",'A1'!G60)</f>
        <v/>
      </c>
      <c r="E60" s="286" t="str">
        <f>IF(ISBLANK('A1'!H60),"",'A1'!H60)</f>
        <v/>
      </c>
      <c r="F60" s="260"/>
      <c r="G60" s="261"/>
      <c r="H60" s="262"/>
      <c r="I60" s="262"/>
      <c r="J60" s="262"/>
      <c r="K60" s="262"/>
      <c r="L60" s="263"/>
      <c r="M60" s="264"/>
      <c r="N60" s="263"/>
      <c r="O60" s="265"/>
      <c r="P60" s="633"/>
      <c r="Q60" s="490" t="str">
        <f>IF(SUM('A1'!I60,'A1'!L60:P60)=0,"",SUM('A1'!I60,'A1'!L60:P60))</f>
        <v/>
      </c>
      <c r="R60" s="601"/>
    </row>
    <row r="61" spans="1:18" ht="15" customHeight="1" x14ac:dyDescent="0.25">
      <c r="A61" s="285" t="str">
        <f>IF(ISBLANK('A1'!A61),"",'A1'!A61)</f>
        <v/>
      </c>
      <c r="B61" s="38" t="str">
        <f>IF(ISBLANK('A1'!B61),"",'A1'!B61)</f>
        <v/>
      </c>
      <c r="C61" s="39" t="str">
        <f>IF(ISBLANK('A1'!D61),"",'A1'!D61)</f>
        <v/>
      </c>
      <c r="D61" s="40" t="str">
        <f>IF(ISBLANK('A1'!G61),"",'A1'!G61)</f>
        <v/>
      </c>
      <c r="E61" s="286" t="str">
        <f>IF(ISBLANK('A1'!H61),"",'A1'!H61)</f>
        <v/>
      </c>
      <c r="F61" s="260"/>
      <c r="G61" s="261"/>
      <c r="H61" s="262"/>
      <c r="I61" s="262"/>
      <c r="J61" s="262"/>
      <c r="K61" s="262"/>
      <c r="L61" s="263"/>
      <c r="M61" s="264"/>
      <c r="N61" s="263"/>
      <c r="O61" s="265"/>
      <c r="P61" s="633"/>
      <c r="Q61" s="490" t="str">
        <f>IF(SUM('A1'!I61,'A1'!L61:P61)=0,"",SUM('A1'!I61,'A1'!L61:P61))</f>
        <v/>
      </c>
      <c r="R61" s="601"/>
    </row>
    <row r="62" spans="1:18" ht="15" customHeight="1" x14ac:dyDescent="0.25">
      <c r="A62" s="285" t="str">
        <f>IF(ISBLANK('A1'!A62),"",'A1'!A62)</f>
        <v/>
      </c>
      <c r="B62" s="38" t="str">
        <f>IF(ISBLANK('A1'!B62),"",'A1'!B62)</f>
        <v/>
      </c>
      <c r="C62" s="39" t="str">
        <f>IF(ISBLANK('A1'!D62),"",'A1'!D62)</f>
        <v/>
      </c>
      <c r="D62" s="40" t="str">
        <f>IF(ISBLANK('A1'!G62),"",'A1'!G62)</f>
        <v/>
      </c>
      <c r="E62" s="286" t="str">
        <f>IF(ISBLANK('A1'!H62),"",'A1'!H62)</f>
        <v/>
      </c>
      <c r="F62" s="260"/>
      <c r="G62" s="261"/>
      <c r="H62" s="262"/>
      <c r="I62" s="262"/>
      <c r="J62" s="262"/>
      <c r="K62" s="262"/>
      <c r="L62" s="263"/>
      <c r="M62" s="264"/>
      <c r="N62" s="263"/>
      <c r="O62" s="265"/>
      <c r="P62" s="633"/>
      <c r="Q62" s="490" t="str">
        <f>IF(SUM('A1'!I62,'A1'!L62:P62)=0,"",SUM('A1'!I62,'A1'!L62:P62))</f>
        <v/>
      </c>
      <c r="R62" s="601"/>
    </row>
    <row r="63" spans="1:18" ht="15" customHeight="1" x14ac:dyDescent="0.25">
      <c r="A63" s="285" t="str">
        <f>IF(ISBLANK('A1'!A63),"",'A1'!A63)</f>
        <v/>
      </c>
      <c r="B63" s="38" t="str">
        <f>IF(ISBLANK('A1'!B63),"",'A1'!B63)</f>
        <v/>
      </c>
      <c r="C63" s="39" t="str">
        <f>IF(ISBLANK('A1'!D63),"",'A1'!D63)</f>
        <v/>
      </c>
      <c r="D63" s="40" t="str">
        <f>IF(ISBLANK('A1'!G63),"",'A1'!G63)</f>
        <v/>
      </c>
      <c r="E63" s="286" t="str">
        <f>IF(ISBLANK('A1'!H63),"",'A1'!H63)</f>
        <v/>
      </c>
      <c r="F63" s="260"/>
      <c r="G63" s="261"/>
      <c r="H63" s="262"/>
      <c r="I63" s="262"/>
      <c r="J63" s="262"/>
      <c r="K63" s="262"/>
      <c r="L63" s="263"/>
      <c r="M63" s="264"/>
      <c r="N63" s="263"/>
      <c r="O63" s="265"/>
      <c r="P63" s="633"/>
      <c r="Q63" s="490" t="str">
        <f>IF(SUM('A1'!I63,'A1'!L63:P63)=0,"",SUM('A1'!I63,'A1'!L63:P63))</f>
        <v/>
      </c>
      <c r="R63" s="601"/>
    </row>
    <row r="64" spans="1:18" ht="15" customHeight="1" x14ac:dyDescent="0.25">
      <c r="A64" s="285" t="str">
        <f>IF(ISBLANK('A1'!A64),"",'A1'!A64)</f>
        <v/>
      </c>
      <c r="B64" s="38" t="str">
        <f>IF(ISBLANK('A1'!B64),"",'A1'!B64)</f>
        <v/>
      </c>
      <c r="C64" s="39" t="str">
        <f>IF(ISBLANK('A1'!D64),"",'A1'!D64)</f>
        <v/>
      </c>
      <c r="D64" s="40" t="str">
        <f>IF(ISBLANK('A1'!G64),"",'A1'!G64)</f>
        <v/>
      </c>
      <c r="E64" s="286" t="str">
        <f>IF(ISBLANK('A1'!H64),"",'A1'!H64)</f>
        <v/>
      </c>
      <c r="F64" s="260"/>
      <c r="G64" s="261"/>
      <c r="H64" s="262"/>
      <c r="I64" s="262"/>
      <c r="J64" s="262"/>
      <c r="K64" s="262"/>
      <c r="L64" s="263"/>
      <c r="M64" s="264"/>
      <c r="N64" s="263"/>
      <c r="O64" s="265"/>
      <c r="P64" s="633"/>
      <c r="Q64" s="490" t="str">
        <f>IF(SUM('A1'!I64,'A1'!L64:P64)=0,"",SUM('A1'!I64,'A1'!L64:P64))</f>
        <v/>
      </c>
      <c r="R64" s="601"/>
    </row>
    <row r="65" spans="1:18" ht="15" customHeight="1" x14ac:dyDescent="0.25">
      <c r="A65" s="285" t="str">
        <f>IF(ISBLANK('A1'!A65),"",'A1'!A65)</f>
        <v/>
      </c>
      <c r="B65" s="38" t="str">
        <f>IF(ISBLANK('A1'!B65),"",'A1'!B65)</f>
        <v/>
      </c>
      <c r="C65" s="39" t="str">
        <f>IF(ISBLANK('A1'!D65),"",'A1'!D65)</f>
        <v/>
      </c>
      <c r="D65" s="40" t="str">
        <f>IF(ISBLANK('A1'!G65),"",'A1'!G65)</f>
        <v/>
      </c>
      <c r="E65" s="286" t="str">
        <f>IF(ISBLANK('A1'!H65),"",'A1'!H65)</f>
        <v/>
      </c>
      <c r="F65" s="260"/>
      <c r="G65" s="261"/>
      <c r="H65" s="262"/>
      <c r="I65" s="262"/>
      <c r="J65" s="262"/>
      <c r="K65" s="262"/>
      <c r="L65" s="263"/>
      <c r="M65" s="264"/>
      <c r="N65" s="263"/>
      <c r="O65" s="265"/>
      <c r="P65" s="633"/>
      <c r="Q65" s="490" t="str">
        <f>IF(SUM('A1'!I65,'A1'!L65:P65)=0,"",SUM('A1'!I65,'A1'!L65:P65))</f>
        <v/>
      </c>
      <c r="R65" s="601"/>
    </row>
    <row r="66" spans="1:18" ht="15" customHeight="1" x14ac:dyDescent="0.25">
      <c r="A66" s="285" t="str">
        <f>IF(ISBLANK('A1'!A66),"",'A1'!A66)</f>
        <v/>
      </c>
      <c r="B66" s="38" t="str">
        <f>IF(ISBLANK('A1'!B66),"",'A1'!B66)</f>
        <v/>
      </c>
      <c r="C66" s="39" t="str">
        <f>IF(ISBLANK('A1'!D66),"",'A1'!D66)</f>
        <v/>
      </c>
      <c r="D66" s="40" t="str">
        <f>IF(ISBLANK('A1'!G66),"",'A1'!G66)</f>
        <v/>
      </c>
      <c r="E66" s="286" t="str">
        <f>IF(ISBLANK('A1'!H66),"",'A1'!H66)</f>
        <v/>
      </c>
      <c r="F66" s="260"/>
      <c r="G66" s="261"/>
      <c r="H66" s="262"/>
      <c r="I66" s="262"/>
      <c r="J66" s="262"/>
      <c r="K66" s="262"/>
      <c r="L66" s="263"/>
      <c r="M66" s="264"/>
      <c r="N66" s="263"/>
      <c r="O66" s="265"/>
      <c r="P66" s="633"/>
      <c r="Q66" s="490" t="str">
        <f>IF(SUM('A1'!I66,'A1'!L66:P66)=0,"",SUM('A1'!I66,'A1'!L66:P66))</f>
        <v/>
      </c>
      <c r="R66" s="601"/>
    </row>
    <row r="67" spans="1:18" ht="15" customHeight="1" x14ac:dyDescent="0.25">
      <c r="A67" s="285" t="str">
        <f>IF(ISBLANK('A1'!A67),"",'A1'!A67)</f>
        <v/>
      </c>
      <c r="B67" s="38" t="str">
        <f>IF(ISBLANK('A1'!B67),"",'A1'!B67)</f>
        <v/>
      </c>
      <c r="C67" s="39" t="str">
        <f>IF(ISBLANK('A1'!D67),"",'A1'!D67)</f>
        <v/>
      </c>
      <c r="D67" s="40" t="str">
        <f>IF(ISBLANK('A1'!G67),"",'A1'!G67)</f>
        <v/>
      </c>
      <c r="E67" s="286" t="str">
        <f>IF(ISBLANK('A1'!H67),"",'A1'!H67)</f>
        <v/>
      </c>
      <c r="F67" s="260"/>
      <c r="G67" s="261"/>
      <c r="H67" s="262"/>
      <c r="I67" s="262"/>
      <c r="J67" s="262"/>
      <c r="K67" s="262"/>
      <c r="L67" s="263"/>
      <c r="M67" s="264"/>
      <c r="N67" s="263"/>
      <c r="O67" s="265"/>
      <c r="P67" s="633"/>
      <c r="Q67" s="490" t="str">
        <f>IF(SUM('A1'!I67,'A1'!L67:P67)=0,"",SUM('A1'!I67,'A1'!L67:P67))</f>
        <v/>
      </c>
      <c r="R67" s="601"/>
    </row>
    <row r="68" spans="1:18" ht="15" customHeight="1" x14ac:dyDescent="0.25">
      <c r="A68" s="285" t="str">
        <f>IF(ISBLANK('A1'!A68),"",'A1'!A68)</f>
        <v/>
      </c>
      <c r="B68" s="38" t="str">
        <f>IF(ISBLANK('A1'!B68),"",'A1'!B68)</f>
        <v/>
      </c>
      <c r="C68" s="39" t="str">
        <f>IF(ISBLANK('A1'!D68),"",'A1'!D68)</f>
        <v/>
      </c>
      <c r="D68" s="40" t="str">
        <f>IF(ISBLANK('A1'!G68),"",'A1'!G68)</f>
        <v/>
      </c>
      <c r="E68" s="286" t="str">
        <f>IF(ISBLANK('A1'!H68),"",'A1'!H68)</f>
        <v/>
      </c>
      <c r="F68" s="260"/>
      <c r="G68" s="261"/>
      <c r="H68" s="262"/>
      <c r="I68" s="262"/>
      <c r="J68" s="262"/>
      <c r="K68" s="262"/>
      <c r="L68" s="263"/>
      <c r="M68" s="264"/>
      <c r="N68" s="263"/>
      <c r="O68" s="265"/>
      <c r="P68" s="633"/>
      <c r="Q68" s="490" t="str">
        <f>IF(SUM('A1'!I68,'A1'!L68:P68)=0,"",SUM('A1'!I68,'A1'!L68:P68))</f>
        <v/>
      </c>
      <c r="R68" s="601"/>
    </row>
    <row r="69" spans="1:18" ht="15" customHeight="1" x14ac:dyDescent="0.25">
      <c r="A69" s="285" t="str">
        <f>IF(ISBLANK('A1'!A69),"",'A1'!A69)</f>
        <v/>
      </c>
      <c r="B69" s="38" t="str">
        <f>IF(ISBLANK('A1'!B69),"",'A1'!B69)</f>
        <v/>
      </c>
      <c r="C69" s="39" t="str">
        <f>IF(ISBLANK('A1'!D69),"",'A1'!D69)</f>
        <v/>
      </c>
      <c r="D69" s="40" t="str">
        <f>IF(ISBLANK('A1'!G69),"",'A1'!G69)</f>
        <v/>
      </c>
      <c r="E69" s="286" t="str">
        <f>IF(ISBLANK('A1'!H69),"",'A1'!H69)</f>
        <v/>
      </c>
      <c r="F69" s="260"/>
      <c r="G69" s="261"/>
      <c r="H69" s="262"/>
      <c r="I69" s="262"/>
      <c r="J69" s="262"/>
      <c r="K69" s="262"/>
      <c r="L69" s="263"/>
      <c r="M69" s="264"/>
      <c r="N69" s="263"/>
      <c r="O69" s="265"/>
      <c r="P69" s="633"/>
      <c r="Q69" s="490" t="str">
        <f>IF(SUM('A1'!I69,'A1'!L69:P69)=0,"",SUM('A1'!I69,'A1'!L69:P69))</f>
        <v/>
      </c>
      <c r="R69" s="601"/>
    </row>
    <row r="70" spans="1:18" ht="15" customHeight="1" x14ac:dyDescent="0.25">
      <c r="A70" s="285" t="str">
        <f>IF(ISBLANK('A1'!A70),"",'A1'!A70)</f>
        <v/>
      </c>
      <c r="B70" s="38" t="str">
        <f>IF(ISBLANK('A1'!B70),"",'A1'!B70)</f>
        <v/>
      </c>
      <c r="C70" s="39" t="str">
        <f>IF(ISBLANK('A1'!D70),"",'A1'!D70)</f>
        <v/>
      </c>
      <c r="D70" s="40" t="str">
        <f>IF(ISBLANK('A1'!G70),"",'A1'!G70)</f>
        <v/>
      </c>
      <c r="E70" s="286" t="str">
        <f>IF(ISBLANK('A1'!H70),"",'A1'!H70)</f>
        <v/>
      </c>
      <c r="F70" s="260"/>
      <c r="G70" s="261"/>
      <c r="H70" s="262"/>
      <c r="I70" s="262"/>
      <c r="J70" s="262"/>
      <c r="K70" s="262"/>
      <c r="L70" s="263"/>
      <c r="M70" s="264"/>
      <c r="N70" s="263"/>
      <c r="O70" s="265"/>
      <c r="P70" s="633"/>
      <c r="Q70" s="490" t="str">
        <f>IF(SUM('A1'!I70,'A1'!L70:P70)=0,"",SUM('A1'!I70,'A1'!L70:P70))</f>
        <v/>
      </c>
      <c r="R70" s="601"/>
    </row>
    <row r="71" spans="1:18" ht="15" customHeight="1" x14ac:dyDescent="0.25">
      <c r="A71" s="285" t="str">
        <f>IF(ISBLANK('A1'!A71),"",'A1'!A71)</f>
        <v/>
      </c>
      <c r="B71" s="38" t="str">
        <f>IF(ISBLANK('A1'!B71),"",'A1'!B71)</f>
        <v/>
      </c>
      <c r="C71" s="39" t="str">
        <f>IF(ISBLANK('A1'!D71),"",'A1'!D71)</f>
        <v/>
      </c>
      <c r="D71" s="40" t="str">
        <f>IF(ISBLANK('A1'!G71),"",'A1'!G71)</f>
        <v/>
      </c>
      <c r="E71" s="286" t="str">
        <f>IF(ISBLANK('A1'!H71),"",'A1'!H71)</f>
        <v/>
      </c>
      <c r="F71" s="260"/>
      <c r="G71" s="261"/>
      <c r="H71" s="262"/>
      <c r="I71" s="262"/>
      <c r="J71" s="262"/>
      <c r="K71" s="262"/>
      <c r="L71" s="263"/>
      <c r="M71" s="264"/>
      <c r="N71" s="263"/>
      <c r="O71" s="265"/>
      <c r="P71" s="633"/>
      <c r="Q71" s="490" t="str">
        <f>IF(SUM('A1'!I71,'A1'!L71:P71)=0,"",SUM('A1'!I71,'A1'!L71:P71))</f>
        <v/>
      </c>
      <c r="R71" s="601"/>
    </row>
    <row r="72" spans="1:18" ht="15" customHeight="1" x14ac:dyDescent="0.25">
      <c r="A72" s="285" t="str">
        <f>IF(ISBLANK('A1'!A72),"",'A1'!A72)</f>
        <v/>
      </c>
      <c r="B72" s="38" t="str">
        <f>IF(ISBLANK('A1'!B72),"",'A1'!B72)</f>
        <v/>
      </c>
      <c r="C72" s="39" t="str">
        <f>IF(ISBLANK('A1'!D72),"",'A1'!D72)</f>
        <v/>
      </c>
      <c r="D72" s="40" t="str">
        <f>IF(ISBLANK('A1'!G72),"",'A1'!G72)</f>
        <v/>
      </c>
      <c r="E72" s="286" t="str">
        <f>IF(ISBLANK('A1'!H72),"",'A1'!H72)</f>
        <v/>
      </c>
      <c r="F72" s="260"/>
      <c r="G72" s="261"/>
      <c r="H72" s="262"/>
      <c r="I72" s="262"/>
      <c r="J72" s="262"/>
      <c r="K72" s="262"/>
      <c r="L72" s="263"/>
      <c r="M72" s="264"/>
      <c r="N72" s="263"/>
      <c r="O72" s="265"/>
      <c r="P72" s="633"/>
      <c r="Q72" s="490" t="str">
        <f>IF(SUM('A1'!I72,'A1'!L72:P72)=0,"",SUM('A1'!I72,'A1'!L72:P72))</f>
        <v/>
      </c>
      <c r="R72" s="601"/>
    </row>
    <row r="73" spans="1:18" ht="15" customHeight="1" x14ac:dyDescent="0.25">
      <c r="A73" s="285" t="str">
        <f>IF(ISBLANK('A1'!A73),"",'A1'!A73)</f>
        <v/>
      </c>
      <c r="B73" s="38" t="str">
        <f>IF(ISBLANK('A1'!B73),"",'A1'!B73)</f>
        <v/>
      </c>
      <c r="C73" s="39" t="str">
        <f>IF(ISBLANK('A1'!D73),"",'A1'!D73)</f>
        <v/>
      </c>
      <c r="D73" s="40" t="str">
        <f>IF(ISBLANK('A1'!G73),"",'A1'!G73)</f>
        <v/>
      </c>
      <c r="E73" s="286" t="str">
        <f>IF(ISBLANK('A1'!H73),"",'A1'!H73)</f>
        <v/>
      </c>
      <c r="F73" s="260"/>
      <c r="G73" s="261"/>
      <c r="H73" s="262"/>
      <c r="I73" s="262"/>
      <c r="J73" s="262"/>
      <c r="K73" s="262"/>
      <c r="L73" s="263"/>
      <c r="M73" s="264"/>
      <c r="N73" s="263"/>
      <c r="O73" s="265"/>
      <c r="P73" s="633"/>
      <c r="Q73" s="490" t="str">
        <f>IF(SUM('A1'!I73,'A1'!L73:P73)=0,"",SUM('A1'!I73,'A1'!L73:P73))</f>
        <v/>
      </c>
      <c r="R73" s="601"/>
    </row>
    <row r="74" spans="1:18" ht="15" customHeight="1" x14ac:dyDescent="0.25">
      <c r="A74" s="285" t="str">
        <f>IF(ISBLANK('A1'!A74),"",'A1'!A74)</f>
        <v/>
      </c>
      <c r="B74" s="38" t="str">
        <f>IF(ISBLANK('A1'!B74),"",'A1'!B74)</f>
        <v/>
      </c>
      <c r="C74" s="39" t="str">
        <f>IF(ISBLANK('A1'!D74),"",'A1'!D74)</f>
        <v/>
      </c>
      <c r="D74" s="40" t="str">
        <f>IF(ISBLANK('A1'!G74),"",'A1'!G74)</f>
        <v/>
      </c>
      <c r="E74" s="286" t="str">
        <f>IF(ISBLANK('A1'!H74),"",'A1'!H74)</f>
        <v/>
      </c>
      <c r="F74" s="260"/>
      <c r="G74" s="261"/>
      <c r="H74" s="262"/>
      <c r="I74" s="262"/>
      <c r="J74" s="262"/>
      <c r="K74" s="262"/>
      <c r="L74" s="263"/>
      <c r="M74" s="264"/>
      <c r="N74" s="263"/>
      <c r="O74" s="265"/>
      <c r="P74" s="633"/>
      <c r="Q74" s="490" t="str">
        <f>IF(SUM('A1'!I74,'A1'!L74:P74)=0,"",SUM('A1'!I74,'A1'!L74:P74))</f>
        <v/>
      </c>
      <c r="R74" s="601"/>
    </row>
    <row r="75" spans="1:18" ht="15" customHeight="1" x14ac:dyDescent="0.25">
      <c r="A75" s="285" t="str">
        <f>IF(ISBLANK('A1'!A75),"",'A1'!A75)</f>
        <v/>
      </c>
      <c r="B75" s="38" t="str">
        <f>IF(ISBLANK('A1'!B75),"",'A1'!B75)</f>
        <v/>
      </c>
      <c r="C75" s="39" t="str">
        <f>IF(ISBLANK('A1'!D75),"",'A1'!D75)</f>
        <v/>
      </c>
      <c r="D75" s="40" t="str">
        <f>IF(ISBLANK('A1'!G75),"",'A1'!G75)</f>
        <v/>
      </c>
      <c r="E75" s="286" t="str">
        <f>IF(ISBLANK('A1'!H75),"",'A1'!H75)</f>
        <v/>
      </c>
      <c r="F75" s="260"/>
      <c r="G75" s="261"/>
      <c r="H75" s="262"/>
      <c r="I75" s="262"/>
      <c r="J75" s="262"/>
      <c r="K75" s="262"/>
      <c r="L75" s="263"/>
      <c r="M75" s="264"/>
      <c r="N75" s="263"/>
      <c r="O75" s="265"/>
      <c r="P75" s="633"/>
      <c r="Q75" s="490" t="str">
        <f>IF(SUM('A1'!I75,'A1'!L75:P75)=0,"",SUM('A1'!I75,'A1'!L75:P75))</f>
        <v/>
      </c>
      <c r="R75" s="601"/>
    </row>
    <row r="76" spans="1:18" ht="15" customHeight="1" x14ac:dyDescent="0.25">
      <c r="A76" s="285" t="str">
        <f>IF(ISBLANK('A1'!A76),"",'A1'!A76)</f>
        <v/>
      </c>
      <c r="B76" s="38" t="str">
        <f>IF(ISBLANK('A1'!B76),"",'A1'!B76)</f>
        <v/>
      </c>
      <c r="C76" s="39" t="str">
        <f>IF(ISBLANK('A1'!D76),"",'A1'!D76)</f>
        <v/>
      </c>
      <c r="D76" s="40" t="str">
        <f>IF(ISBLANK('A1'!G76),"",'A1'!G76)</f>
        <v/>
      </c>
      <c r="E76" s="286" t="str">
        <f>IF(ISBLANK('A1'!H76),"",'A1'!H76)</f>
        <v/>
      </c>
      <c r="F76" s="260"/>
      <c r="G76" s="261"/>
      <c r="H76" s="262"/>
      <c r="I76" s="262"/>
      <c r="J76" s="262"/>
      <c r="K76" s="262"/>
      <c r="L76" s="263"/>
      <c r="M76" s="264"/>
      <c r="N76" s="263"/>
      <c r="O76" s="265"/>
      <c r="P76" s="633"/>
      <c r="Q76" s="490" t="str">
        <f>IF(SUM('A1'!I76,'A1'!L76:P76)=0,"",SUM('A1'!I76,'A1'!L76:P76))</f>
        <v/>
      </c>
      <c r="R76" s="601"/>
    </row>
    <row r="77" spans="1:18" ht="15" customHeight="1" x14ac:dyDescent="0.25">
      <c r="A77" s="285" t="str">
        <f>IF(ISBLANK('A1'!A77),"",'A1'!A77)</f>
        <v/>
      </c>
      <c r="B77" s="38" t="str">
        <f>IF(ISBLANK('A1'!B77),"",'A1'!B77)</f>
        <v/>
      </c>
      <c r="C77" s="39" t="str">
        <f>IF(ISBLANK('A1'!D77),"",'A1'!D77)</f>
        <v/>
      </c>
      <c r="D77" s="40" t="str">
        <f>IF(ISBLANK('A1'!G77),"",'A1'!G77)</f>
        <v/>
      </c>
      <c r="E77" s="286" t="str">
        <f>IF(ISBLANK('A1'!H77),"",'A1'!H77)</f>
        <v/>
      </c>
      <c r="F77" s="260"/>
      <c r="G77" s="261"/>
      <c r="H77" s="262"/>
      <c r="I77" s="262"/>
      <c r="J77" s="262"/>
      <c r="K77" s="262"/>
      <c r="L77" s="263"/>
      <c r="M77" s="264"/>
      <c r="N77" s="263"/>
      <c r="O77" s="265"/>
      <c r="P77" s="633"/>
      <c r="Q77" s="490" t="str">
        <f>IF(SUM('A1'!I77,'A1'!L77:P77)=0,"",SUM('A1'!I77,'A1'!L77:P77))</f>
        <v/>
      </c>
      <c r="R77" s="601"/>
    </row>
    <row r="78" spans="1:18" ht="15" customHeight="1" x14ac:dyDescent="0.25">
      <c r="A78" s="285" t="str">
        <f>IF(ISBLANK('A1'!A78),"",'A1'!A78)</f>
        <v/>
      </c>
      <c r="B78" s="38" t="str">
        <f>IF(ISBLANK('A1'!B78),"",'A1'!B78)</f>
        <v/>
      </c>
      <c r="C78" s="39" t="str">
        <f>IF(ISBLANK('A1'!D78),"",'A1'!D78)</f>
        <v/>
      </c>
      <c r="D78" s="40" t="str">
        <f>IF(ISBLANK('A1'!G78),"",'A1'!G78)</f>
        <v/>
      </c>
      <c r="E78" s="286" t="str">
        <f>IF(ISBLANK('A1'!H78),"",'A1'!H78)</f>
        <v/>
      </c>
      <c r="F78" s="260"/>
      <c r="G78" s="261"/>
      <c r="H78" s="262"/>
      <c r="I78" s="262"/>
      <c r="J78" s="262"/>
      <c r="K78" s="262"/>
      <c r="L78" s="263"/>
      <c r="M78" s="264"/>
      <c r="N78" s="263"/>
      <c r="O78" s="265"/>
      <c r="P78" s="633"/>
      <c r="Q78" s="490" t="str">
        <f>IF(SUM('A1'!I78,'A1'!L78:P78)=0,"",SUM('A1'!I78,'A1'!L78:P78))</f>
        <v/>
      </c>
      <c r="R78" s="601"/>
    </row>
    <row r="79" spans="1:18" ht="15" customHeight="1" x14ac:dyDescent="0.25">
      <c r="A79" s="285" t="str">
        <f>IF(ISBLANK('A1'!A79),"",'A1'!A79)</f>
        <v/>
      </c>
      <c r="B79" s="38" t="str">
        <f>IF(ISBLANK('A1'!B79),"",'A1'!B79)</f>
        <v/>
      </c>
      <c r="C79" s="39" t="str">
        <f>IF(ISBLANK('A1'!D79),"",'A1'!D79)</f>
        <v/>
      </c>
      <c r="D79" s="40" t="str">
        <f>IF(ISBLANK('A1'!G79),"",'A1'!G79)</f>
        <v/>
      </c>
      <c r="E79" s="286" t="str">
        <f>IF(ISBLANK('A1'!H79),"",'A1'!H79)</f>
        <v/>
      </c>
      <c r="F79" s="260"/>
      <c r="G79" s="261"/>
      <c r="H79" s="262"/>
      <c r="I79" s="262"/>
      <c r="J79" s="262"/>
      <c r="K79" s="262"/>
      <c r="L79" s="263"/>
      <c r="M79" s="264"/>
      <c r="N79" s="263"/>
      <c r="O79" s="265"/>
      <c r="P79" s="633"/>
      <c r="Q79" s="490" t="str">
        <f>IF(SUM('A1'!I79,'A1'!L79:P79)=0,"",SUM('A1'!I79,'A1'!L79:P79))</f>
        <v/>
      </c>
      <c r="R79" s="601"/>
    </row>
    <row r="80" spans="1:18" ht="15" customHeight="1" x14ac:dyDescent="0.25">
      <c r="A80" s="285" t="str">
        <f>IF(ISBLANK('A1'!A80),"",'A1'!A80)</f>
        <v/>
      </c>
      <c r="B80" s="38" t="str">
        <f>IF(ISBLANK('A1'!B80),"",'A1'!B80)</f>
        <v/>
      </c>
      <c r="C80" s="39" t="str">
        <f>IF(ISBLANK('A1'!D80),"",'A1'!D80)</f>
        <v/>
      </c>
      <c r="D80" s="40" t="str">
        <f>IF(ISBLANK('A1'!G80),"",'A1'!G80)</f>
        <v/>
      </c>
      <c r="E80" s="286" t="str">
        <f>IF(ISBLANK('A1'!H80),"",'A1'!H80)</f>
        <v/>
      </c>
      <c r="F80" s="260"/>
      <c r="G80" s="261"/>
      <c r="H80" s="262"/>
      <c r="I80" s="262"/>
      <c r="J80" s="262"/>
      <c r="K80" s="262"/>
      <c r="L80" s="263"/>
      <c r="M80" s="264"/>
      <c r="N80" s="263"/>
      <c r="O80" s="265"/>
      <c r="P80" s="633"/>
      <c r="Q80" s="490" t="str">
        <f>IF(SUM('A1'!I80,'A1'!L80:P80)=0,"",SUM('A1'!I80,'A1'!L80:P80))</f>
        <v/>
      </c>
      <c r="R80" s="601"/>
    </row>
    <row r="81" spans="1:18" ht="15" customHeight="1" x14ac:dyDescent="0.25">
      <c r="A81" s="285" t="str">
        <f>IF(ISBLANK('A1'!A81),"",'A1'!A81)</f>
        <v/>
      </c>
      <c r="B81" s="38" t="str">
        <f>IF(ISBLANK('A1'!B81),"",'A1'!B81)</f>
        <v/>
      </c>
      <c r="C81" s="39" t="str">
        <f>IF(ISBLANK('A1'!D81),"",'A1'!D81)</f>
        <v/>
      </c>
      <c r="D81" s="40" t="str">
        <f>IF(ISBLANK('A1'!G81),"",'A1'!G81)</f>
        <v/>
      </c>
      <c r="E81" s="286" t="str">
        <f>IF(ISBLANK('A1'!H81),"",'A1'!H81)</f>
        <v/>
      </c>
      <c r="F81" s="260"/>
      <c r="G81" s="261"/>
      <c r="H81" s="262"/>
      <c r="I81" s="262"/>
      <c r="J81" s="262"/>
      <c r="K81" s="262"/>
      <c r="L81" s="263"/>
      <c r="M81" s="264"/>
      <c r="N81" s="263"/>
      <c r="O81" s="265"/>
      <c r="P81" s="633"/>
      <c r="Q81" s="490" t="str">
        <f>IF(SUM('A1'!I81,'A1'!L81:P81)=0,"",SUM('A1'!I81,'A1'!L81:P81))</f>
        <v/>
      </c>
      <c r="R81" s="601"/>
    </row>
    <row r="82" spans="1:18" ht="15" customHeight="1" x14ac:dyDescent="0.25">
      <c r="A82" s="285" t="str">
        <f>IF(ISBLANK('A1'!A82),"",'A1'!A82)</f>
        <v/>
      </c>
      <c r="B82" s="38" t="str">
        <f>IF(ISBLANK('A1'!B82),"",'A1'!B82)</f>
        <v/>
      </c>
      <c r="C82" s="39" t="str">
        <f>IF(ISBLANK('A1'!D82),"",'A1'!D82)</f>
        <v/>
      </c>
      <c r="D82" s="40" t="str">
        <f>IF(ISBLANK('A1'!G82),"",'A1'!G82)</f>
        <v/>
      </c>
      <c r="E82" s="286" t="str">
        <f>IF(ISBLANK('A1'!H82),"",'A1'!H82)</f>
        <v/>
      </c>
      <c r="F82" s="260"/>
      <c r="G82" s="261"/>
      <c r="H82" s="262"/>
      <c r="I82" s="262"/>
      <c r="J82" s="262"/>
      <c r="K82" s="262"/>
      <c r="L82" s="263"/>
      <c r="M82" s="264"/>
      <c r="N82" s="263"/>
      <c r="O82" s="265"/>
      <c r="P82" s="633"/>
      <c r="Q82" s="490" t="str">
        <f>IF(SUM('A1'!I82,'A1'!L82:P82)=0,"",SUM('A1'!I82,'A1'!L82:P82))</f>
        <v/>
      </c>
      <c r="R82" s="601"/>
    </row>
    <row r="83" spans="1:18" ht="15" customHeight="1" x14ac:dyDescent="0.25">
      <c r="A83" s="285" t="str">
        <f>IF(ISBLANK('A1'!A83),"",'A1'!A83)</f>
        <v/>
      </c>
      <c r="B83" s="38" t="str">
        <f>IF(ISBLANK('A1'!B83),"",'A1'!B83)</f>
        <v/>
      </c>
      <c r="C83" s="39" t="str">
        <f>IF(ISBLANK('A1'!D83),"",'A1'!D83)</f>
        <v/>
      </c>
      <c r="D83" s="40" t="str">
        <f>IF(ISBLANK('A1'!G83),"",'A1'!G83)</f>
        <v/>
      </c>
      <c r="E83" s="286" t="str">
        <f>IF(ISBLANK('A1'!H83),"",'A1'!H83)</f>
        <v/>
      </c>
      <c r="F83" s="260"/>
      <c r="G83" s="261"/>
      <c r="H83" s="262"/>
      <c r="I83" s="262"/>
      <c r="J83" s="262"/>
      <c r="K83" s="262"/>
      <c r="L83" s="263"/>
      <c r="M83" s="264"/>
      <c r="N83" s="263"/>
      <c r="O83" s="265"/>
      <c r="P83" s="633"/>
      <c r="Q83" s="490" t="str">
        <f>IF(SUM('A1'!I83,'A1'!L83:P83)=0,"",SUM('A1'!I83,'A1'!L83:P83))</f>
        <v/>
      </c>
      <c r="R83" s="601"/>
    </row>
    <row r="84" spans="1:18" ht="15" customHeight="1" x14ac:dyDescent="0.25">
      <c r="A84" s="285" t="str">
        <f>IF(ISBLANK('A1'!A84),"",'A1'!A84)</f>
        <v/>
      </c>
      <c r="B84" s="38" t="str">
        <f>IF(ISBLANK('A1'!B84),"",'A1'!B84)</f>
        <v/>
      </c>
      <c r="C84" s="39" t="str">
        <f>IF(ISBLANK('A1'!D84),"",'A1'!D84)</f>
        <v/>
      </c>
      <c r="D84" s="40" t="str">
        <f>IF(ISBLANK('A1'!G84),"",'A1'!G84)</f>
        <v/>
      </c>
      <c r="E84" s="286" t="str">
        <f>IF(ISBLANK('A1'!H84),"",'A1'!H84)</f>
        <v/>
      </c>
      <c r="F84" s="260"/>
      <c r="G84" s="261"/>
      <c r="H84" s="262"/>
      <c r="I84" s="262"/>
      <c r="J84" s="262"/>
      <c r="K84" s="262"/>
      <c r="L84" s="263"/>
      <c r="M84" s="264"/>
      <c r="N84" s="263"/>
      <c r="O84" s="265"/>
      <c r="P84" s="633"/>
      <c r="Q84" s="490" t="str">
        <f>IF(SUM('A1'!I84,'A1'!L84:P84)=0,"",SUM('A1'!I84,'A1'!L84:P84))</f>
        <v/>
      </c>
      <c r="R84" s="601"/>
    </row>
    <row r="85" spans="1:18" ht="15" customHeight="1" x14ac:dyDescent="0.25">
      <c r="A85" s="285" t="str">
        <f>IF(ISBLANK('A1'!A85),"",'A1'!A85)</f>
        <v/>
      </c>
      <c r="B85" s="38" t="str">
        <f>IF(ISBLANK('A1'!B85),"",'A1'!B85)</f>
        <v/>
      </c>
      <c r="C85" s="39" t="str">
        <f>IF(ISBLANK('A1'!D85),"",'A1'!D85)</f>
        <v/>
      </c>
      <c r="D85" s="40" t="str">
        <f>IF(ISBLANK('A1'!G85),"",'A1'!G85)</f>
        <v/>
      </c>
      <c r="E85" s="286" t="str">
        <f>IF(ISBLANK('A1'!H85),"",'A1'!H85)</f>
        <v/>
      </c>
      <c r="F85" s="260"/>
      <c r="G85" s="261"/>
      <c r="H85" s="262"/>
      <c r="I85" s="262"/>
      <c r="J85" s="262"/>
      <c r="K85" s="262"/>
      <c r="L85" s="263"/>
      <c r="M85" s="264"/>
      <c r="N85" s="263"/>
      <c r="O85" s="265"/>
      <c r="P85" s="633"/>
      <c r="Q85" s="490" t="str">
        <f>IF(SUM('A1'!I85,'A1'!L85:P85)=0,"",SUM('A1'!I85,'A1'!L85:P85))</f>
        <v/>
      </c>
      <c r="R85" s="601"/>
    </row>
    <row r="86" spans="1:18" ht="15" customHeight="1" x14ac:dyDescent="0.25">
      <c r="A86" s="285" t="str">
        <f>IF(ISBLANK('A1'!A86),"",'A1'!A86)</f>
        <v/>
      </c>
      <c r="B86" s="38" t="str">
        <f>IF(ISBLANK('A1'!B86),"",'A1'!B86)</f>
        <v/>
      </c>
      <c r="C86" s="39" t="str">
        <f>IF(ISBLANK('A1'!D86),"",'A1'!D86)</f>
        <v/>
      </c>
      <c r="D86" s="40" t="str">
        <f>IF(ISBLANK('A1'!G86),"",'A1'!G86)</f>
        <v/>
      </c>
      <c r="E86" s="286" t="str">
        <f>IF(ISBLANK('A1'!H86),"",'A1'!H86)</f>
        <v/>
      </c>
      <c r="F86" s="260"/>
      <c r="G86" s="261"/>
      <c r="H86" s="262"/>
      <c r="I86" s="262"/>
      <c r="J86" s="262"/>
      <c r="K86" s="262"/>
      <c r="L86" s="263"/>
      <c r="M86" s="264"/>
      <c r="N86" s="263"/>
      <c r="O86" s="265"/>
      <c r="P86" s="633"/>
      <c r="Q86" s="490" t="str">
        <f>IF(SUM('A1'!I86,'A1'!L86:P86)=0,"",SUM('A1'!I86,'A1'!L86:P86))</f>
        <v/>
      </c>
      <c r="R86" s="601"/>
    </row>
    <row r="87" spans="1:18" ht="15" customHeight="1" x14ac:dyDescent="0.25">
      <c r="A87" s="285" t="str">
        <f>IF(ISBLANK('A1'!A87),"",'A1'!A87)</f>
        <v/>
      </c>
      <c r="B87" s="38" t="str">
        <f>IF(ISBLANK('A1'!B87),"",'A1'!B87)</f>
        <v/>
      </c>
      <c r="C87" s="39" t="str">
        <f>IF(ISBLANK('A1'!D87),"",'A1'!D87)</f>
        <v/>
      </c>
      <c r="D87" s="40" t="str">
        <f>IF(ISBLANK('A1'!G87),"",'A1'!G87)</f>
        <v/>
      </c>
      <c r="E87" s="286" t="str">
        <f>IF(ISBLANK('A1'!H87),"",'A1'!H87)</f>
        <v/>
      </c>
      <c r="F87" s="260"/>
      <c r="G87" s="261"/>
      <c r="H87" s="262"/>
      <c r="I87" s="262"/>
      <c r="J87" s="262"/>
      <c r="K87" s="262"/>
      <c r="L87" s="263"/>
      <c r="M87" s="264"/>
      <c r="N87" s="263"/>
      <c r="O87" s="265"/>
      <c r="P87" s="633"/>
      <c r="Q87" s="490" t="str">
        <f>IF(SUM('A1'!I87,'A1'!L87:P87)=0,"",SUM('A1'!I87,'A1'!L87:P87))</f>
        <v/>
      </c>
      <c r="R87" s="601"/>
    </row>
    <row r="88" spans="1:18" ht="15" customHeight="1" x14ac:dyDescent="0.25">
      <c r="A88" s="285" t="str">
        <f>IF(ISBLANK('A1'!A88),"",'A1'!A88)</f>
        <v/>
      </c>
      <c r="B88" s="38" t="str">
        <f>IF(ISBLANK('A1'!B88),"",'A1'!B88)</f>
        <v/>
      </c>
      <c r="C88" s="39" t="str">
        <f>IF(ISBLANK('A1'!D88),"",'A1'!D88)</f>
        <v/>
      </c>
      <c r="D88" s="40" t="str">
        <f>IF(ISBLANK('A1'!G88),"",'A1'!G88)</f>
        <v/>
      </c>
      <c r="E88" s="286" t="str">
        <f>IF(ISBLANK('A1'!H88),"",'A1'!H88)</f>
        <v/>
      </c>
      <c r="F88" s="260"/>
      <c r="G88" s="261"/>
      <c r="H88" s="262"/>
      <c r="I88" s="262"/>
      <c r="J88" s="262"/>
      <c r="K88" s="262"/>
      <c r="L88" s="263"/>
      <c r="M88" s="264"/>
      <c r="N88" s="263"/>
      <c r="O88" s="265"/>
      <c r="P88" s="633"/>
      <c r="Q88" s="490" t="str">
        <f>IF(SUM('A1'!I88,'A1'!L88:P88)=0,"",SUM('A1'!I88,'A1'!L88:P88))</f>
        <v/>
      </c>
      <c r="R88" s="601"/>
    </row>
    <row r="89" spans="1:18" ht="15" customHeight="1" x14ac:dyDescent="0.25">
      <c r="A89" s="285" t="str">
        <f>IF(ISBLANK('A1'!A89),"",'A1'!A89)</f>
        <v/>
      </c>
      <c r="B89" s="38" t="str">
        <f>IF(ISBLANK('A1'!B89),"",'A1'!B89)</f>
        <v/>
      </c>
      <c r="C89" s="39" t="str">
        <f>IF(ISBLANK('A1'!D89),"",'A1'!D89)</f>
        <v/>
      </c>
      <c r="D89" s="40" t="str">
        <f>IF(ISBLANK('A1'!G89),"",'A1'!G89)</f>
        <v/>
      </c>
      <c r="E89" s="286" t="str">
        <f>IF(ISBLANK('A1'!H89),"",'A1'!H89)</f>
        <v/>
      </c>
      <c r="F89" s="260"/>
      <c r="G89" s="261"/>
      <c r="H89" s="262"/>
      <c r="I89" s="262"/>
      <c r="J89" s="262"/>
      <c r="K89" s="262"/>
      <c r="L89" s="263"/>
      <c r="M89" s="264"/>
      <c r="N89" s="263"/>
      <c r="O89" s="265"/>
      <c r="P89" s="633"/>
      <c r="Q89" s="490" t="str">
        <f>IF(SUM('A1'!I89,'A1'!L89:P89)=0,"",SUM('A1'!I89,'A1'!L89:P89))</f>
        <v/>
      </c>
      <c r="R89" s="601"/>
    </row>
    <row r="90" spans="1:18" ht="15" customHeight="1" x14ac:dyDescent="0.25">
      <c r="A90" s="285" t="str">
        <f>IF(ISBLANK('A1'!A90),"",'A1'!A90)</f>
        <v/>
      </c>
      <c r="B90" s="38" t="str">
        <f>IF(ISBLANK('A1'!B90),"",'A1'!B90)</f>
        <v/>
      </c>
      <c r="C90" s="39" t="str">
        <f>IF(ISBLANK('A1'!D90),"",'A1'!D90)</f>
        <v/>
      </c>
      <c r="D90" s="40" t="str">
        <f>IF(ISBLANK('A1'!G90),"",'A1'!G90)</f>
        <v/>
      </c>
      <c r="E90" s="286" t="str">
        <f>IF(ISBLANK('A1'!H90),"",'A1'!H90)</f>
        <v/>
      </c>
      <c r="F90" s="260"/>
      <c r="G90" s="261"/>
      <c r="H90" s="262"/>
      <c r="I90" s="262"/>
      <c r="J90" s="262"/>
      <c r="K90" s="262"/>
      <c r="L90" s="263"/>
      <c r="M90" s="264"/>
      <c r="N90" s="263"/>
      <c r="O90" s="265"/>
      <c r="P90" s="633"/>
      <c r="Q90" s="490" t="str">
        <f>IF(SUM('A1'!I90,'A1'!L90:P90)=0,"",SUM('A1'!I90,'A1'!L90:P90))</f>
        <v/>
      </c>
      <c r="R90" s="601"/>
    </row>
    <row r="91" spans="1:18" ht="15" customHeight="1" x14ac:dyDescent="0.25">
      <c r="A91" s="285" t="str">
        <f>IF(ISBLANK('A1'!A91),"",'A1'!A91)</f>
        <v/>
      </c>
      <c r="B91" s="38" t="str">
        <f>IF(ISBLANK('A1'!B91),"",'A1'!B91)</f>
        <v/>
      </c>
      <c r="C91" s="39" t="str">
        <f>IF(ISBLANK('A1'!D91),"",'A1'!D91)</f>
        <v/>
      </c>
      <c r="D91" s="40" t="str">
        <f>IF(ISBLANK('A1'!G91),"",'A1'!G91)</f>
        <v/>
      </c>
      <c r="E91" s="286" t="str">
        <f>IF(ISBLANK('A1'!H91),"",'A1'!H91)</f>
        <v/>
      </c>
      <c r="F91" s="260"/>
      <c r="G91" s="261"/>
      <c r="H91" s="262"/>
      <c r="I91" s="262"/>
      <c r="J91" s="262"/>
      <c r="K91" s="262"/>
      <c r="L91" s="263"/>
      <c r="M91" s="264"/>
      <c r="N91" s="263"/>
      <c r="O91" s="265"/>
      <c r="P91" s="633"/>
      <c r="Q91" s="490" t="str">
        <f>IF(SUM('A1'!I91,'A1'!L91:P91)=0,"",SUM('A1'!I91,'A1'!L91:P91))</f>
        <v/>
      </c>
      <c r="R91" s="601"/>
    </row>
    <row r="92" spans="1:18" ht="15" customHeight="1" x14ac:dyDescent="0.25">
      <c r="A92" s="285" t="str">
        <f>IF(ISBLANK('A1'!A92),"",'A1'!A92)</f>
        <v/>
      </c>
      <c r="B92" s="38" t="str">
        <f>IF(ISBLANK('A1'!B92),"",'A1'!B92)</f>
        <v/>
      </c>
      <c r="C92" s="39" t="str">
        <f>IF(ISBLANK('A1'!D92),"",'A1'!D92)</f>
        <v/>
      </c>
      <c r="D92" s="40" t="str">
        <f>IF(ISBLANK('A1'!G92),"",'A1'!G92)</f>
        <v/>
      </c>
      <c r="E92" s="286" t="str">
        <f>IF(ISBLANK('A1'!H92),"",'A1'!H92)</f>
        <v/>
      </c>
      <c r="F92" s="260"/>
      <c r="G92" s="261"/>
      <c r="H92" s="262"/>
      <c r="I92" s="262"/>
      <c r="J92" s="262"/>
      <c r="K92" s="262"/>
      <c r="L92" s="263"/>
      <c r="M92" s="264"/>
      <c r="N92" s="263"/>
      <c r="O92" s="265"/>
      <c r="P92" s="633"/>
      <c r="Q92" s="490" t="str">
        <f>IF(SUM('A1'!I92,'A1'!L92:P92)=0,"",SUM('A1'!I92,'A1'!L92:P92))</f>
        <v/>
      </c>
      <c r="R92" s="601"/>
    </row>
    <row r="93" spans="1:18" ht="15" customHeight="1" x14ac:dyDescent="0.25">
      <c r="A93" s="285" t="str">
        <f>IF(ISBLANK('A1'!A93),"",'A1'!A93)</f>
        <v/>
      </c>
      <c r="B93" s="38" t="str">
        <f>IF(ISBLANK('A1'!B93),"",'A1'!B93)</f>
        <v/>
      </c>
      <c r="C93" s="39" t="str">
        <f>IF(ISBLANK('A1'!D93),"",'A1'!D93)</f>
        <v/>
      </c>
      <c r="D93" s="40" t="str">
        <f>IF(ISBLANK('A1'!G93),"",'A1'!G93)</f>
        <v/>
      </c>
      <c r="E93" s="286" t="str">
        <f>IF(ISBLANK('A1'!H93),"",'A1'!H93)</f>
        <v/>
      </c>
      <c r="F93" s="260"/>
      <c r="G93" s="261"/>
      <c r="H93" s="262"/>
      <c r="I93" s="262"/>
      <c r="J93" s="262"/>
      <c r="K93" s="262"/>
      <c r="L93" s="263"/>
      <c r="M93" s="264"/>
      <c r="N93" s="263"/>
      <c r="O93" s="265"/>
      <c r="P93" s="633"/>
      <c r="Q93" s="490" t="str">
        <f>IF(SUM('A1'!I93,'A1'!L93:P93)=0,"",SUM('A1'!I93,'A1'!L93:P93))</f>
        <v/>
      </c>
      <c r="R93" s="601"/>
    </row>
    <row r="94" spans="1:18" ht="15" customHeight="1" x14ac:dyDescent="0.25">
      <c r="A94" s="285" t="str">
        <f>IF(ISBLANK('A1'!A94),"",'A1'!A94)</f>
        <v/>
      </c>
      <c r="B94" s="38" t="str">
        <f>IF(ISBLANK('A1'!B94),"",'A1'!B94)</f>
        <v/>
      </c>
      <c r="C94" s="39" t="str">
        <f>IF(ISBLANK('A1'!D94),"",'A1'!D94)</f>
        <v/>
      </c>
      <c r="D94" s="40" t="str">
        <f>IF(ISBLANK('A1'!G94),"",'A1'!G94)</f>
        <v/>
      </c>
      <c r="E94" s="286" t="str">
        <f>IF(ISBLANK('A1'!H94),"",'A1'!H94)</f>
        <v/>
      </c>
      <c r="F94" s="260"/>
      <c r="G94" s="261"/>
      <c r="H94" s="262"/>
      <c r="I94" s="262"/>
      <c r="J94" s="262"/>
      <c r="K94" s="262"/>
      <c r="L94" s="263"/>
      <c r="M94" s="264"/>
      <c r="N94" s="263"/>
      <c r="O94" s="265"/>
      <c r="P94" s="633"/>
      <c r="Q94" s="490" t="str">
        <f>IF(SUM('A1'!I94,'A1'!L94:P94)=0,"",SUM('A1'!I94,'A1'!L94:P94))</f>
        <v/>
      </c>
      <c r="R94" s="601"/>
    </row>
    <row r="95" spans="1:18" ht="15" customHeight="1" x14ac:dyDescent="0.25">
      <c r="A95" s="285" t="str">
        <f>IF(ISBLANK('A1'!A95),"",'A1'!A95)</f>
        <v/>
      </c>
      <c r="B95" s="38" t="str">
        <f>IF(ISBLANK('A1'!B95),"",'A1'!B95)</f>
        <v/>
      </c>
      <c r="C95" s="39" t="str">
        <f>IF(ISBLANK('A1'!D95),"",'A1'!D95)</f>
        <v/>
      </c>
      <c r="D95" s="40" t="str">
        <f>IF(ISBLANK('A1'!G95),"",'A1'!G95)</f>
        <v/>
      </c>
      <c r="E95" s="286" t="str">
        <f>IF(ISBLANK('A1'!H95),"",'A1'!H95)</f>
        <v/>
      </c>
      <c r="F95" s="260"/>
      <c r="G95" s="261"/>
      <c r="H95" s="262"/>
      <c r="I95" s="262"/>
      <c r="J95" s="262"/>
      <c r="K95" s="262"/>
      <c r="L95" s="263"/>
      <c r="M95" s="264"/>
      <c r="N95" s="263"/>
      <c r="O95" s="265"/>
      <c r="P95" s="633"/>
      <c r="Q95" s="490" t="str">
        <f>IF(SUM('A1'!I95,'A1'!L95:P95)=0,"",SUM('A1'!I95,'A1'!L95:P95))</f>
        <v/>
      </c>
      <c r="R95" s="601"/>
    </row>
    <row r="96" spans="1:18" ht="15" customHeight="1" x14ac:dyDescent="0.25">
      <c r="A96" s="285" t="str">
        <f>IF(ISBLANK('A1'!A96),"",'A1'!A96)</f>
        <v/>
      </c>
      <c r="B96" s="38" t="str">
        <f>IF(ISBLANK('A1'!B96),"",'A1'!B96)</f>
        <v/>
      </c>
      <c r="C96" s="39" t="str">
        <f>IF(ISBLANK('A1'!D96),"",'A1'!D96)</f>
        <v/>
      </c>
      <c r="D96" s="40" t="str">
        <f>IF(ISBLANK('A1'!G96),"",'A1'!G96)</f>
        <v/>
      </c>
      <c r="E96" s="286" t="str">
        <f>IF(ISBLANK('A1'!H96),"",'A1'!H96)</f>
        <v/>
      </c>
      <c r="F96" s="260"/>
      <c r="G96" s="261"/>
      <c r="H96" s="262"/>
      <c r="I96" s="262"/>
      <c r="J96" s="262"/>
      <c r="K96" s="262"/>
      <c r="L96" s="263"/>
      <c r="M96" s="264"/>
      <c r="N96" s="263"/>
      <c r="O96" s="265"/>
      <c r="P96" s="633"/>
      <c r="Q96" s="490" t="str">
        <f>IF(SUM('A1'!I96,'A1'!L96:P96)=0,"",SUM('A1'!I96,'A1'!L96:P96))</f>
        <v/>
      </c>
      <c r="R96" s="601"/>
    </row>
    <row r="97" spans="1:18" ht="15" customHeight="1" x14ac:dyDescent="0.25">
      <c r="A97" s="285" t="str">
        <f>IF(ISBLANK('A1'!A97),"",'A1'!A97)</f>
        <v/>
      </c>
      <c r="B97" s="38" t="str">
        <f>IF(ISBLANK('A1'!B97),"",'A1'!B97)</f>
        <v/>
      </c>
      <c r="C97" s="39" t="str">
        <f>IF(ISBLANK('A1'!D97),"",'A1'!D97)</f>
        <v/>
      </c>
      <c r="D97" s="40" t="str">
        <f>IF(ISBLANK('A1'!G97),"",'A1'!G97)</f>
        <v/>
      </c>
      <c r="E97" s="286" t="str">
        <f>IF(ISBLANK('A1'!H97),"",'A1'!H97)</f>
        <v/>
      </c>
      <c r="F97" s="260"/>
      <c r="G97" s="261"/>
      <c r="H97" s="262"/>
      <c r="I97" s="262"/>
      <c r="J97" s="262"/>
      <c r="K97" s="262"/>
      <c r="L97" s="263"/>
      <c r="M97" s="264"/>
      <c r="N97" s="263"/>
      <c r="O97" s="265"/>
      <c r="P97" s="633"/>
      <c r="Q97" s="490" t="str">
        <f>IF(SUM('A1'!I97,'A1'!L97:P97)=0,"",SUM('A1'!I97,'A1'!L97:P97))</f>
        <v/>
      </c>
      <c r="R97" s="601"/>
    </row>
    <row r="98" spans="1:18" ht="15" customHeight="1" x14ac:dyDescent="0.25">
      <c r="A98" s="285" t="str">
        <f>IF(ISBLANK('A1'!A98),"",'A1'!A98)</f>
        <v/>
      </c>
      <c r="B98" s="38" t="str">
        <f>IF(ISBLANK('A1'!B98),"",'A1'!B98)</f>
        <v/>
      </c>
      <c r="C98" s="39" t="str">
        <f>IF(ISBLANK('A1'!D98),"",'A1'!D98)</f>
        <v/>
      </c>
      <c r="D98" s="40" t="str">
        <f>IF(ISBLANK('A1'!G98),"",'A1'!G98)</f>
        <v/>
      </c>
      <c r="E98" s="286" t="str">
        <f>IF(ISBLANK('A1'!H98),"",'A1'!H98)</f>
        <v/>
      </c>
      <c r="F98" s="260"/>
      <c r="G98" s="261"/>
      <c r="H98" s="262"/>
      <c r="I98" s="262"/>
      <c r="J98" s="262"/>
      <c r="K98" s="262"/>
      <c r="L98" s="263"/>
      <c r="M98" s="264"/>
      <c r="N98" s="263"/>
      <c r="O98" s="265"/>
      <c r="P98" s="633"/>
      <c r="Q98" s="490" t="str">
        <f>IF(SUM('A1'!I98,'A1'!L98:P98)=0,"",SUM('A1'!I98,'A1'!L98:P98))</f>
        <v/>
      </c>
      <c r="R98" s="601"/>
    </row>
    <row r="99" spans="1:18" ht="15" customHeight="1" x14ac:dyDescent="0.25">
      <c r="A99" s="285" t="str">
        <f>IF(ISBLANK('A1'!A99),"",'A1'!A99)</f>
        <v/>
      </c>
      <c r="B99" s="38" t="str">
        <f>IF(ISBLANK('A1'!B99),"",'A1'!B99)</f>
        <v/>
      </c>
      <c r="C99" s="39" t="str">
        <f>IF(ISBLANK('A1'!D99),"",'A1'!D99)</f>
        <v/>
      </c>
      <c r="D99" s="40" t="str">
        <f>IF(ISBLANK('A1'!G99),"",'A1'!G99)</f>
        <v/>
      </c>
      <c r="E99" s="286" t="str">
        <f>IF(ISBLANK('A1'!H99),"",'A1'!H99)</f>
        <v/>
      </c>
      <c r="F99" s="260"/>
      <c r="G99" s="261"/>
      <c r="H99" s="262"/>
      <c r="I99" s="262"/>
      <c r="J99" s="262"/>
      <c r="K99" s="262"/>
      <c r="L99" s="263"/>
      <c r="M99" s="264"/>
      <c r="N99" s="263"/>
      <c r="O99" s="265"/>
      <c r="P99" s="633"/>
      <c r="Q99" s="490" t="str">
        <f>IF(SUM('A1'!I99,'A1'!L99:P99)=0,"",SUM('A1'!I99,'A1'!L99:P99))</f>
        <v/>
      </c>
      <c r="R99" s="601"/>
    </row>
    <row r="100" spans="1:18" ht="15" customHeight="1" x14ac:dyDescent="0.25">
      <c r="A100" s="285" t="str">
        <f>IF(ISBLANK('A1'!A100),"",'A1'!A100)</f>
        <v/>
      </c>
      <c r="B100" s="38" t="str">
        <f>IF(ISBLANK('A1'!B100),"",'A1'!B100)</f>
        <v/>
      </c>
      <c r="C100" s="39" t="str">
        <f>IF(ISBLANK('A1'!D100),"",'A1'!D100)</f>
        <v/>
      </c>
      <c r="D100" s="40" t="str">
        <f>IF(ISBLANK('A1'!G100),"",'A1'!G100)</f>
        <v/>
      </c>
      <c r="E100" s="286" t="str">
        <f>IF(ISBLANK('A1'!H100),"",'A1'!H100)</f>
        <v/>
      </c>
      <c r="F100" s="260"/>
      <c r="G100" s="261"/>
      <c r="H100" s="262"/>
      <c r="I100" s="262"/>
      <c r="J100" s="262"/>
      <c r="K100" s="262"/>
      <c r="L100" s="263"/>
      <c r="M100" s="264"/>
      <c r="N100" s="263"/>
      <c r="O100" s="265"/>
      <c r="P100" s="633"/>
      <c r="Q100" s="490" t="str">
        <f>IF(SUM('A1'!I100,'A1'!L100:P100)=0,"",SUM('A1'!I100,'A1'!L100:P100))</f>
        <v/>
      </c>
      <c r="R100" s="601"/>
    </row>
    <row r="101" spans="1:18" ht="15" customHeight="1" x14ac:dyDescent="0.25">
      <c r="A101" s="285" t="str">
        <f>IF(ISBLANK('A1'!A101),"",'A1'!A101)</f>
        <v/>
      </c>
      <c r="B101" s="38" t="str">
        <f>IF(ISBLANK('A1'!B101),"",'A1'!B101)</f>
        <v/>
      </c>
      <c r="C101" s="39" t="str">
        <f>IF(ISBLANK('A1'!D101),"",'A1'!D101)</f>
        <v/>
      </c>
      <c r="D101" s="40" t="str">
        <f>IF(ISBLANK('A1'!G101),"",'A1'!G101)</f>
        <v/>
      </c>
      <c r="E101" s="286" t="str">
        <f>IF(ISBLANK('A1'!H101),"",'A1'!H101)</f>
        <v/>
      </c>
      <c r="F101" s="260"/>
      <c r="G101" s="261"/>
      <c r="H101" s="262"/>
      <c r="I101" s="262"/>
      <c r="J101" s="262"/>
      <c r="K101" s="262"/>
      <c r="L101" s="263"/>
      <c r="M101" s="264"/>
      <c r="N101" s="263"/>
      <c r="O101" s="265"/>
      <c r="P101" s="633"/>
      <c r="Q101" s="490" t="str">
        <f>IF(SUM('A1'!I101,'A1'!L101:P101)=0,"",SUM('A1'!I101,'A1'!L101:P101))</f>
        <v/>
      </c>
      <c r="R101" s="601"/>
    </row>
    <row r="102" spans="1:18" ht="15" customHeight="1" x14ac:dyDescent="0.25">
      <c r="A102" s="285" t="str">
        <f>IF(ISBLANK('A1'!A102),"",'A1'!A102)</f>
        <v/>
      </c>
      <c r="B102" s="38" t="str">
        <f>IF(ISBLANK('A1'!B102),"",'A1'!B102)</f>
        <v/>
      </c>
      <c r="C102" s="39" t="str">
        <f>IF(ISBLANK('A1'!D102),"",'A1'!D102)</f>
        <v/>
      </c>
      <c r="D102" s="40" t="str">
        <f>IF(ISBLANK('A1'!G102),"",'A1'!G102)</f>
        <v/>
      </c>
      <c r="E102" s="286" t="str">
        <f>IF(ISBLANK('A1'!H102),"",'A1'!H102)</f>
        <v/>
      </c>
      <c r="F102" s="260"/>
      <c r="G102" s="261"/>
      <c r="H102" s="262"/>
      <c r="I102" s="262"/>
      <c r="J102" s="262"/>
      <c r="K102" s="262"/>
      <c r="L102" s="263"/>
      <c r="M102" s="264"/>
      <c r="N102" s="263"/>
      <c r="O102" s="265"/>
      <c r="P102" s="633"/>
      <c r="Q102" s="490" t="str">
        <f>IF(SUM('A1'!I102,'A1'!L102:P102)=0,"",SUM('A1'!I102,'A1'!L102:P102))</f>
        <v/>
      </c>
      <c r="R102" s="601"/>
    </row>
    <row r="103" spans="1:18" ht="15" customHeight="1" x14ac:dyDescent="0.25">
      <c r="A103" s="285" t="str">
        <f>IF(ISBLANK('A1'!A103),"",'A1'!A103)</f>
        <v/>
      </c>
      <c r="B103" s="38" t="str">
        <f>IF(ISBLANK('A1'!B103),"",'A1'!B103)</f>
        <v/>
      </c>
      <c r="C103" s="39" t="str">
        <f>IF(ISBLANK('A1'!D103),"",'A1'!D103)</f>
        <v/>
      </c>
      <c r="D103" s="40" t="str">
        <f>IF(ISBLANK('A1'!G103),"",'A1'!G103)</f>
        <v/>
      </c>
      <c r="E103" s="286" t="str">
        <f>IF(ISBLANK('A1'!H103),"",'A1'!H103)</f>
        <v/>
      </c>
      <c r="F103" s="260"/>
      <c r="G103" s="261"/>
      <c r="H103" s="262"/>
      <c r="I103" s="262"/>
      <c r="J103" s="262"/>
      <c r="K103" s="262"/>
      <c r="L103" s="263"/>
      <c r="M103" s="264"/>
      <c r="N103" s="263"/>
      <c r="O103" s="265"/>
      <c r="P103" s="633"/>
      <c r="Q103" s="490" t="str">
        <f>IF(SUM('A1'!I103,'A1'!L103:P103)=0,"",SUM('A1'!I103,'A1'!L103:P103))</f>
        <v/>
      </c>
      <c r="R103" s="601"/>
    </row>
    <row r="104" spans="1:18" ht="15" customHeight="1" x14ac:dyDescent="0.25">
      <c r="A104" s="285" t="str">
        <f>IF(ISBLANK('A1'!A104),"",'A1'!A104)</f>
        <v/>
      </c>
      <c r="B104" s="38" t="str">
        <f>IF(ISBLANK('A1'!B104),"",'A1'!B104)</f>
        <v/>
      </c>
      <c r="C104" s="39" t="str">
        <f>IF(ISBLANK('A1'!D104),"",'A1'!D104)</f>
        <v/>
      </c>
      <c r="D104" s="40" t="str">
        <f>IF(ISBLANK('A1'!G104),"",'A1'!G104)</f>
        <v/>
      </c>
      <c r="E104" s="286" t="str">
        <f>IF(ISBLANK('A1'!H104),"",'A1'!H104)</f>
        <v/>
      </c>
      <c r="F104" s="260"/>
      <c r="G104" s="261"/>
      <c r="H104" s="262"/>
      <c r="I104" s="262"/>
      <c r="J104" s="262"/>
      <c r="K104" s="262"/>
      <c r="L104" s="263"/>
      <c r="M104" s="264"/>
      <c r="N104" s="263"/>
      <c r="O104" s="265"/>
      <c r="P104" s="633"/>
      <c r="Q104" s="490" t="str">
        <f>IF(SUM('A1'!I104,'A1'!L104:P104)=0,"",SUM('A1'!I104,'A1'!L104:P104))</f>
        <v/>
      </c>
      <c r="R104" s="601"/>
    </row>
    <row r="105" spans="1:18" ht="15" customHeight="1" x14ac:dyDescent="0.25">
      <c r="A105" s="285" t="str">
        <f>IF(ISBLANK('A1'!A105),"",'A1'!A105)</f>
        <v/>
      </c>
      <c r="B105" s="38" t="str">
        <f>IF(ISBLANK('A1'!B105),"",'A1'!B105)</f>
        <v/>
      </c>
      <c r="C105" s="39" t="str">
        <f>IF(ISBLANK('A1'!D105),"",'A1'!D105)</f>
        <v/>
      </c>
      <c r="D105" s="40" t="str">
        <f>IF(ISBLANK('A1'!G105),"",'A1'!G105)</f>
        <v/>
      </c>
      <c r="E105" s="286" t="str">
        <f>IF(ISBLANK('A1'!H105),"",'A1'!H105)</f>
        <v/>
      </c>
      <c r="F105" s="260"/>
      <c r="G105" s="261"/>
      <c r="H105" s="262"/>
      <c r="I105" s="262"/>
      <c r="J105" s="262"/>
      <c r="K105" s="262"/>
      <c r="L105" s="263"/>
      <c r="M105" s="264"/>
      <c r="N105" s="263"/>
      <c r="O105" s="265"/>
      <c r="P105" s="633"/>
      <c r="Q105" s="490" t="str">
        <f>IF(SUM('A1'!I105,'A1'!L105:P105)=0,"",SUM('A1'!I105,'A1'!L105:P105))</f>
        <v/>
      </c>
      <c r="R105" s="601"/>
    </row>
    <row r="106" spans="1:18" ht="15" customHeight="1" x14ac:dyDescent="0.25">
      <c r="A106" s="285" t="str">
        <f>IF(ISBLANK('A1'!A106),"",'A1'!A106)</f>
        <v/>
      </c>
      <c r="B106" s="38" t="str">
        <f>IF(ISBLANK('A1'!B106),"",'A1'!B106)</f>
        <v/>
      </c>
      <c r="C106" s="39" t="str">
        <f>IF(ISBLANK('A1'!D106),"",'A1'!D106)</f>
        <v/>
      </c>
      <c r="D106" s="40" t="str">
        <f>IF(ISBLANK('A1'!G106),"",'A1'!G106)</f>
        <v/>
      </c>
      <c r="E106" s="286" t="str">
        <f>IF(ISBLANK('A1'!H106),"",'A1'!H106)</f>
        <v/>
      </c>
      <c r="F106" s="260"/>
      <c r="G106" s="261"/>
      <c r="H106" s="262"/>
      <c r="I106" s="262"/>
      <c r="J106" s="262"/>
      <c r="K106" s="262"/>
      <c r="L106" s="263"/>
      <c r="M106" s="264"/>
      <c r="N106" s="263"/>
      <c r="O106" s="265"/>
      <c r="P106" s="633"/>
      <c r="Q106" s="490" t="str">
        <f>IF(SUM('A1'!I106,'A1'!L106:P106)=0,"",SUM('A1'!I106,'A1'!L106:P106))</f>
        <v/>
      </c>
      <c r="R106" s="601"/>
    </row>
    <row r="107" spans="1:18" ht="15" customHeight="1" x14ac:dyDescent="0.25">
      <c r="A107" s="285" t="str">
        <f>IF(ISBLANK('A1'!A107),"",'A1'!A107)</f>
        <v/>
      </c>
      <c r="B107" s="38" t="str">
        <f>IF(ISBLANK('A1'!B107),"",'A1'!B107)</f>
        <v/>
      </c>
      <c r="C107" s="39" t="str">
        <f>IF(ISBLANK('A1'!D107),"",'A1'!D107)</f>
        <v/>
      </c>
      <c r="D107" s="40" t="str">
        <f>IF(ISBLANK('A1'!G107),"",'A1'!G107)</f>
        <v/>
      </c>
      <c r="E107" s="286" t="str">
        <f>IF(ISBLANK('A1'!H107),"",'A1'!H107)</f>
        <v/>
      </c>
      <c r="F107" s="260"/>
      <c r="G107" s="261"/>
      <c r="H107" s="262"/>
      <c r="I107" s="262"/>
      <c r="J107" s="262"/>
      <c r="K107" s="262"/>
      <c r="L107" s="263"/>
      <c r="M107" s="264"/>
      <c r="N107" s="263"/>
      <c r="O107" s="265"/>
      <c r="P107" s="633"/>
      <c r="Q107" s="490" t="str">
        <f>IF(SUM('A1'!I107,'A1'!L107:P107)=0,"",SUM('A1'!I107,'A1'!L107:P107))</f>
        <v/>
      </c>
      <c r="R107" s="601"/>
    </row>
    <row r="108" spans="1:18" ht="15" customHeight="1" x14ac:dyDescent="0.25">
      <c r="A108" s="285" t="str">
        <f>IF(ISBLANK('A1'!A108),"",'A1'!A108)</f>
        <v/>
      </c>
      <c r="B108" s="38" t="str">
        <f>IF(ISBLANK('A1'!B108),"",'A1'!B108)</f>
        <v/>
      </c>
      <c r="C108" s="39" t="str">
        <f>IF(ISBLANK('A1'!D108),"",'A1'!D108)</f>
        <v/>
      </c>
      <c r="D108" s="40" t="str">
        <f>IF(ISBLANK('A1'!G108),"",'A1'!G108)</f>
        <v/>
      </c>
      <c r="E108" s="286" t="str">
        <f>IF(ISBLANK('A1'!H108),"",'A1'!H108)</f>
        <v/>
      </c>
      <c r="F108" s="260"/>
      <c r="G108" s="261"/>
      <c r="H108" s="262"/>
      <c r="I108" s="262"/>
      <c r="J108" s="262"/>
      <c r="K108" s="262"/>
      <c r="L108" s="263"/>
      <c r="M108" s="264"/>
      <c r="N108" s="263"/>
      <c r="O108" s="265"/>
      <c r="P108" s="633"/>
      <c r="Q108" s="490" t="str">
        <f>IF(SUM('A1'!I108,'A1'!L108:P108)=0,"",SUM('A1'!I108,'A1'!L108:P108))</f>
        <v/>
      </c>
      <c r="R108" s="601"/>
    </row>
    <row r="109" spans="1:18" ht="15" customHeight="1" x14ac:dyDescent="0.25">
      <c r="A109" s="285" t="str">
        <f>IF(ISBLANK('A1'!A109),"",'A1'!A109)</f>
        <v/>
      </c>
      <c r="B109" s="38" t="str">
        <f>IF(ISBLANK('A1'!B109),"",'A1'!B109)</f>
        <v/>
      </c>
      <c r="C109" s="39" t="str">
        <f>IF(ISBLANK('A1'!D109),"",'A1'!D109)</f>
        <v/>
      </c>
      <c r="D109" s="40" t="str">
        <f>IF(ISBLANK('A1'!G109),"",'A1'!G109)</f>
        <v/>
      </c>
      <c r="E109" s="286" t="str">
        <f>IF(ISBLANK('A1'!H109),"",'A1'!H109)</f>
        <v/>
      </c>
      <c r="F109" s="260"/>
      <c r="G109" s="261"/>
      <c r="H109" s="262"/>
      <c r="I109" s="262"/>
      <c r="J109" s="262"/>
      <c r="K109" s="262"/>
      <c r="L109" s="263"/>
      <c r="M109" s="264"/>
      <c r="N109" s="263"/>
      <c r="O109" s="265"/>
      <c r="P109" s="633"/>
      <c r="Q109" s="490" t="str">
        <f>IF(SUM('A1'!I109,'A1'!L109:P109)=0,"",SUM('A1'!I109,'A1'!L109:P109))</f>
        <v/>
      </c>
      <c r="R109" s="601"/>
    </row>
    <row r="110" spans="1:18" ht="15" customHeight="1" x14ac:dyDescent="0.25">
      <c r="A110" s="285" t="str">
        <f>IF(ISBLANK('A1'!A110),"",'A1'!A110)</f>
        <v/>
      </c>
      <c r="B110" s="38" t="str">
        <f>IF(ISBLANK('A1'!B110),"",'A1'!B110)</f>
        <v/>
      </c>
      <c r="C110" s="39" t="str">
        <f>IF(ISBLANK('A1'!D110),"",'A1'!D110)</f>
        <v/>
      </c>
      <c r="D110" s="40" t="str">
        <f>IF(ISBLANK('A1'!G110),"",'A1'!G110)</f>
        <v/>
      </c>
      <c r="E110" s="286" t="str">
        <f>IF(ISBLANK('A1'!H110),"",'A1'!H110)</f>
        <v/>
      </c>
      <c r="F110" s="260"/>
      <c r="G110" s="261"/>
      <c r="H110" s="262"/>
      <c r="I110" s="262"/>
      <c r="J110" s="262"/>
      <c r="K110" s="262"/>
      <c r="L110" s="263"/>
      <c r="M110" s="264"/>
      <c r="N110" s="263"/>
      <c r="O110" s="265"/>
      <c r="P110" s="633"/>
      <c r="Q110" s="490" t="str">
        <f>IF(SUM('A1'!I110,'A1'!L110:P110)=0,"",SUM('A1'!I110,'A1'!L110:P110))</f>
        <v/>
      </c>
      <c r="R110" s="601"/>
    </row>
    <row r="111" spans="1:18" ht="15" customHeight="1" x14ac:dyDescent="0.25">
      <c r="A111" s="285" t="str">
        <f>IF(ISBLANK('A1'!A111),"",'A1'!A111)</f>
        <v/>
      </c>
      <c r="B111" s="38" t="str">
        <f>IF(ISBLANK('A1'!B111),"",'A1'!B111)</f>
        <v/>
      </c>
      <c r="C111" s="39" t="str">
        <f>IF(ISBLANK('A1'!D111),"",'A1'!D111)</f>
        <v/>
      </c>
      <c r="D111" s="40" t="str">
        <f>IF(ISBLANK('A1'!G111),"",'A1'!G111)</f>
        <v/>
      </c>
      <c r="E111" s="286" t="str">
        <f>IF(ISBLANK('A1'!H111),"",'A1'!H111)</f>
        <v/>
      </c>
      <c r="F111" s="260"/>
      <c r="G111" s="261"/>
      <c r="H111" s="262"/>
      <c r="I111" s="262"/>
      <c r="J111" s="262"/>
      <c r="K111" s="262"/>
      <c r="L111" s="263"/>
      <c r="M111" s="264"/>
      <c r="N111" s="263"/>
      <c r="O111" s="265"/>
      <c r="P111" s="633"/>
      <c r="Q111" s="490" t="str">
        <f>IF(SUM('A1'!I111,'A1'!L111:P111)=0,"",SUM('A1'!I111,'A1'!L111:P111))</f>
        <v/>
      </c>
      <c r="R111" s="601"/>
    </row>
    <row r="112" spans="1:18" ht="15" customHeight="1" x14ac:dyDescent="0.25">
      <c r="A112" s="285" t="str">
        <f>IF(ISBLANK('A1'!A112),"",'A1'!A112)</f>
        <v/>
      </c>
      <c r="B112" s="38" t="str">
        <f>IF(ISBLANK('A1'!B112),"",'A1'!B112)</f>
        <v/>
      </c>
      <c r="C112" s="39" t="str">
        <f>IF(ISBLANK('A1'!D112),"",'A1'!D112)</f>
        <v/>
      </c>
      <c r="D112" s="40" t="str">
        <f>IF(ISBLANK('A1'!G112),"",'A1'!G112)</f>
        <v/>
      </c>
      <c r="E112" s="286" t="str">
        <f>IF(ISBLANK('A1'!H112),"",'A1'!H112)</f>
        <v/>
      </c>
      <c r="F112" s="260"/>
      <c r="G112" s="261"/>
      <c r="H112" s="262"/>
      <c r="I112" s="262"/>
      <c r="J112" s="262"/>
      <c r="K112" s="262"/>
      <c r="L112" s="263"/>
      <c r="M112" s="264"/>
      <c r="N112" s="263"/>
      <c r="O112" s="265"/>
      <c r="P112" s="633"/>
      <c r="Q112" s="490" t="str">
        <f>IF(SUM('A1'!I112,'A1'!L112:P112)=0,"",SUM('A1'!I112,'A1'!L112:P112))</f>
        <v/>
      </c>
      <c r="R112" s="601"/>
    </row>
    <row r="113" spans="1:18" ht="15" customHeight="1" x14ac:dyDescent="0.25">
      <c r="A113" s="285" t="str">
        <f>IF(ISBLANK('A1'!A113),"",'A1'!A113)</f>
        <v/>
      </c>
      <c r="B113" s="38" t="str">
        <f>IF(ISBLANK('A1'!B113),"",'A1'!B113)</f>
        <v/>
      </c>
      <c r="C113" s="39" t="str">
        <f>IF(ISBLANK('A1'!D113),"",'A1'!D113)</f>
        <v/>
      </c>
      <c r="D113" s="40" t="str">
        <f>IF(ISBLANK('A1'!G113),"",'A1'!G113)</f>
        <v/>
      </c>
      <c r="E113" s="286" t="str">
        <f>IF(ISBLANK('A1'!H113),"",'A1'!H113)</f>
        <v/>
      </c>
      <c r="F113" s="260"/>
      <c r="G113" s="261"/>
      <c r="H113" s="262"/>
      <c r="I113" s="262"/>
      <c r="J113" s="262"/>
      <c r="K113" s="262"/>
      <c r="L113" s="263"/>
      <c r="M113" s="264"/>
      <c r="N113" s="263"/>
      <c r="O113" s="265"/>
      <c r="P113" s="633"/>
      <c r="Q113" s="490" t="str">
        <f>IF(SUM('A1'!I113,'A1'!L113:P113)=0,"",SUM('A1'!I113,'A1'!L113:P113))</f>
        <v/>
      </c>
      <c r="R113" s="601"/>
    </row>
    <row r="114" spans="1:18" ht="15" customHeight="1" x14ac:dyDescent="0.25">
      <c r="A114" s="285" t="str">
        <f>IF(ISBLANK('A1'!A114),"",'A1'!A114)</f>
        <v/>
      </c>
      <c r="B114" s="38" t="str">
        <f>IF(ISBLANK('A1'!B114),"",'A1'!B114)</f>
        <v/>
      </c>
      <c r="C114" s="39" t="str">
        <f>IF(ISBLANK('A1'!D114),"",'A1'!D114)</f>
        <v/>
      </c>
      <c r="D114" s="40" t="str">
        <f>IF(ISBLANK('A1'!G114),"",'A1'!G114)</f>
        <v/>
      </c>
      <c r="E114" s="286" t="str">
        <f>IF(ISBLANK('A1'!H114),"",'A1'!H114)</f>
        <v/>
      </c>
      <c r="F114" s="260"/>
      <c r="G114" s="261"/>
      <c r="H114" s="262"/>
      <c r="I114" s="262"/>
      <c r="J114" s="262"/>
      <c r="K114" s="262"/>
      <c r="L114" s="263"/>
      <c r="M114" s="264"/>
      <c r="N114" s="263"/>
      <c r="O114" s="265"/>
      <c r="P114" s="633"/>
      <c r="Q114" s="490" t="str">
        <f>IF(SUM('A1'!I114,'A1'!L114:P114)=0,"",SUM('A1'!I114,'A1'!L114:P114))</f>
        <v/>
      </c>
      <c r="R114" s="601"/>
    </row>
    <row r="115" spans="1:18" ht="15" customHeight="1" x14ac:dyDescent="0.25">
      <c r="A115" s="285" t="str">
        <f>IF(ISBLANK('A1'!A115),"",'A1'!A115)</f>
        <v/>
      </c>
      <c r="B115" s="38" t="str">
        <f>IF(ISBLANK('A1'!B115),"",'A1'!B115)</f>
        <v/>
      </c>
      <c r="C115" s="39" t="str">
        <f>IF(ISBLANK('A1'!D115),"",'A1'!D115)</f>
        <v/>
      </c>
      <c r="D115" s="40" t="str">
        <f>IF(ISBLANK('A1'!G115),"",'A1'!G115)</f>
        <v/>
      </c>
      <c r="E115" s="286" t="str">
        <f>IF(ISBLANK('A1'!H115),"",'A1'!H115)</f>
        <v/>
      </c>
      <c r="F115" s="260"/>
      <c r="G115" s="261"/>
      <c r="H115" s="262"/>
      <c r="I115" s="262"/>
      <c r="J115" s="262"/>
      <c r="K115" s="262"/>
      <c r="L115" s="263"/>
      <c r="M115" s="264"/>
      <c r="N115" s="263"/>
      <c r="O115" s="265"/>
      <c r="P115" s="633"/>
      <c r="Q115" s="490" t="str">
        <f>IF(SUM('A1'!I115,'A1'!L115:P115)=0,"",SUM('A1'!I115,'A1'!L115:P115))</f>
        <v/>
      </c>
      <c r="R115" s="601"/>
    </row>
    <row r="116" spans="1:18" ht="15" customHeight="1" x14ac:dyDescent="0.25">
      <c r="A116" s="285" t="str">
        <f>IF(ISBLANK('A1'!A116),"",'A1'!A116)</f>
        <v/>
      </c>
      <c r="B116" s="38" t="str">
        <f>IF(ISBLANK('A1'!B116),"",'A1'!B116)</f>
        <v/>
      </c>
      <c r="C116" s="39" t="str">
        <f>IF(ISBLANK('A1'!D116),"",'A1'!D116)</f>
        <v/>
      </c>
      <c r="D116" s="40" t="str">
        <f>IF(ISBLANK('A1'!G116),"",'A1'!G116)</f>
        <v/>
      </c>
      <c r="E116" s="286" t="str">
        <f>IF(ISBLANK('A1'!H116),"",'A1'!H116)</f>
        <v/>
      </c>
      <c r="F116" s="260"/>
      <c r="G116" s="261"/>
      <c r="H116" s="262"/>
      <c r="I116" s="262"/>
      <c r="J116" s="262"/>
      <c r="K116" s="262"/>
      <c r="L116" s="263"/>
      <c r="M116" s="264"/>
      <c r="N116" s="263"/>
      <c r="O116" s="265"/>
      <c r="P116" s="633"/>
      <c r="Q116" s="490" t="str">
        <f>IF(SUM('A1'!I116,'A1'!L116:P116)=0,"",SUM('A1'!I116,'A1'!L116:P116))</f>
        <v/>
      </c>
      <c r="R116" s="601"/>
    </row>
    <row r="117" spans="1:18" ht="15" customHeight="1" x14ac:dyDescent="0.25">
      <c r="A117" s="285" t="str">
        <f>IF(ISBLANK('A1'!A117),"",'A1'!A117)</f>
        <v/>
      </c>
      <c r="B117" s="38" t="str">
        <f>IF(ISBLANK('A1'!B117),"",'A1'!B117)</f>
        <v/>
      </c>
      <c r="C117" s="39" t="str">
        <f>IF(ISBLANK('A1'!D117),"",'A1'!D117)</f>
        <v/>
      </c>
      <c r="D117" s="40" t="str">
        <f>IF(ISBLANK('A1'!G117),"",'A1'!G117)</f>
        <v/>
      </c>
      <c r="E117" s="286" t="str">
        <f>IF(ISBLANK('A1'!H117),"",'A1'!H117)</f>
        <v/>
      </c>
      <c r="F117" s="260"/>
      <c r="G117" s="261"/>
      <c r="H117" s="262"/>
      <c r="I117" s="262"/>
      <c r="J117" s="262"/>
      <c r="K117" s="262"/>
      <c r="L117" s="263"/>
      <c r="M117" s="264"/>
      <c r="N117" s="263"/>
      <c r="O117" s="265"/>
      <c r="P117" s="633"/>
      <c r="Q117" s="490" t="str">
        <f>IF(SUM('A1'!I117,'A1'!L117:P117)=0,"",SUM('A1'!I117,'A1'!L117:P117))</f>
        <v/>
      </c>
      <c r="R117" s="601"/>
    </row>
    <row r="118" spans="1:18" ht="15" customHeight="1" x14ac:dyDescent="0.25">
      <c r="A118" s="285" t="str">
        <f>IF(ISBLANK('A1'!A118),"",'A1'!A118)</f>
        <v/>
      </c>
      <c r="B118" s="38" t="str">
        <f>IF(ISBLANK('A1'!B118),"",'A1'!B118)</f>
        <v/>
      </c>
      <c r="C118" s="39" t="str">
        <f>IF(ISBLANK('A1'!D118),"",'A1'!D118)</f>
        <v/>
      </c>
      <c r="D118" s="40" t="str">
        <f>IF(ISBLANK('A1'!G118),"",'A1'!G118)</f>
        <v/>
      </c>
      <c r="E118" s="286" t="str">
        <f>IF(ISBLANK('A1'!H118),"",'A1'!H118)</f>
        <v/>
      </c>
      <c r="F118" s="260"/>
      <c r="G118" s="261"/>
      <c r="H118" s="262"/>
      <c r="I118" s="262"/>
      <c r="J118" s="262"/>
      <c r="K118" s="262"/>
      <c r="L118" s="263"/>
      <c r="M118" s="264"/>
      <c r="N118" s="263"/>
      <c r="O118" s="265"/>
      <c r="P118" s="633"/>
      <c r="Q118" s="490" t="str">
        <f>IF(SUM('A1'!I118,'A1'!L118:P118)=0,"",SUM('A1'!I118,'A1'!L118:P118))</f>
        <v/>
      </c>
      <c r="R118" s="601"/>
    </row>
    <row r="119" spans="1:18" ht="15" customHeight="1" x14ac:dyDescent="0.25">
      <c r="A119" s="285" t="str">
        <f>IF(ISBLANK('A1'!A119),"",'A1'!A119)</f>
        <v/>
      </c>
      <c r="B119" s="38" t="str">
        <f>IF(ISBLANK('A1'!B119),"",'A1'!B119)</f>
        <v/>
      </c>
      <c r="C119" s="39" t="str">
        <f>IF(ISBLANK('A1'!D119),"",'A1'!D119)</f>
        <v/>
      </c>
      <c r="D119" s="40" t="str">
        <f>IF(ISBLANK('A1'!G119),"",'A1'!G119)</f>
        <v/>
      </c>
      <c r="E119" s="286" t="str">
        <f>IF(ISBLANK('A1'!H119),"",'A1'!H119)</f>
        <v/>
      </c>
      <c r="F119" s="260"/>
      <c r="G119" s="261"/>
      <c r="H119" s="262"/>
      <c r="I119" s="262"/>
      <c r="J119" s="262"/>
      <c r="K119" s="262"/>
      <c r="L119" s="263"/>
      <c r="M119" s="264"/>
      <c r="N119" s="263"/>
      <c r="O119" s="265"/>
      <c r="P119" s="633"/>
      <c r="Q119" s="490" t="str">
        <f>IF(SUM('A1'!I119,'A1'!L119:P119)=0,"",SUM('A1'!I119,'A1'!L119:P119))</f>
        <v/>
      </c>
      <c r="R119" s="601"/>
    </row>
    <row r="120" spans="1:18" ht="15" customHeight="1" x14ac:dyDescent="0.25">
      <c r="A120" s="285" t="str">
        <f>IF(ISBLANK('A1'!A120),"",'A1'!A120)</f>
        <v/>
      </c>
      <c r="B120" s="38" t="str">
        <f>IF(ISBLANK('A1'!B120),"",'A1'!B120)</f>
        <v/>
      </c>
      <c r="C120" s="39" t="str">
        <f>IF(ISBLANK('A1'!D120),"",'A1'!D120)</f>
        <v/>
      </c>
      <c r="D120" s="40" t="str">
        <f>IF(ISBLANK('A1'!G120),"",'A1'!G120)</f>
        <v/>
      </c>
      <c r="E120" s="286" t="str">
        <f>IF(ISBLANK('A1'!H120),"",'A1'!H120)</f>
        <v/>
      </c>
      <c r="F120" s="260"/>
      <c r="G120" s="261"/>
      <c r="H120" s="262"/>
      <c r="I120" s="262"/>
      <c r="J120" s="262"/>
      <c r="K120" s="262"/>
      <c r="L120" s="263"/>
      <c r="M120" s="264"/>
      <c r="N120" s="263"/>
      <c r="O120" s="265"/>
      <c r="P120" s="633"/>
      <c r="Q120" s="490" t="str">
        <f>IF(SUM('A1'!I120,'A1'!L120:P120)=0,"",SUM('A1'!I120,'A1'!L120:P120))</f>
        <v/>
      </c>
      <c r="R120" s="601"/>
    </row>
    <row r="121" spans="1:18" ht="15" customHeight="1" x14ac:dyDescent="0.25">
      <c r="A121" s="285" t="str">
        <f>IF(ISBLANK('A1'!A121),"",'A1'!A121)</f>
        <v/>
      </c>
      <c r="B121" s="38" t="str">
        <f>IF(ISBLANK('A1'!B121),"",'A1'!B121)</f>
        <v/>
      </c>
      <c r="C121" s="39" t="str">
        <f>IF(ISBLANK('A1'!D121),"",'A1'!D121)</f>
        <v/>
      </c>
      <c r="D121" s="40" t="str">
        <f>IF(ISBLANK('A1'!G121),"",'A1'!G121)</f>
        <v/>
      </c>
      <c r="E121" s="286" t="str">
        <f>IF(ISBLANK('A1'!H121),"",'A1'!H121)</f>
        <v/>
      </c>
      <c r="F121" s="260"/>
      <c r="G121" s="261"/>
      <c r="H121" s="262"/>
      <c r="I121" s="262"/>
      <c r="J121" s="262"/>
      <c r="K121" s="262"/>
      <c r="L121" s="263"/>
      <c r="M121" s="264"/>
      <c r="N121" s="263"/>
      <c r="O121" s="265"/>
      <c r="P121" s="633"/>
      <c r="Q121" s="490" t="str">
        <f>IF(SUM('A1'!I121,'A1'!L121:P121)=0,"",SUM('A1'!I121,'A1'!L121:P121))</f>
        <v/>
      </c>
      <c r="R121" s="601"/>
    </row>
    <row r="122" spans="1:18" ht="15" customHeight="1" x14ac:dyDescent="0.25">
      <c r="A122" s="285" t="str">
        <f>IF(ISBLANK('A1'!A122),"",'A1'!A122)</f>
        <v/>
      </c>
      <c r="B122" s="38" t="str">
        <f>IF(ISBLANK('A1'!B122),"",'A1'!B122)</f>
        <v/>
      </c>
      <c r="C122" s="39" t="str">
        <f>IF(ISBLANK('A1'!D122),"",'A1'!D122)</f>
        <v/>
      </c>
      <c r="D122" s="40" t="str">
        <f>IF(ISBLANK('A1'!G122),"",'A1'!G122)</f>
        <v/>
      </c>
      <c r="E122" s="286" t="str">
        <f>IF(ISBLANK('A1'!H122),"",'A1'!H122)</f>
        <v/>
      </c>
      <c r="F122" s="260"/>
      <c r="G122" s="261"/>
      <c r="H122" s="262"/>
      <c r="I122" s="262"/>
      <c r="J122" s="262"/>
      <c r="K122" s="262"/>
      <c r="L122" s="263"/>
      <c r="M122" s="264"/>
      <c r="N122" s="263"/>
      <c r="O122" s="265"/>
      <c r="P122" s="633"/>
      <c r="Q122" s="490" t="str">
        <f>IF(SUM('A1'!I122,'A1'!L122:P122)=0,"",SUM('A1'!I122,'A1'!L122:P122))</f>
        <v/>
      </c>
      <c r="R122" s="601"/>
    </row>
    <row r="123" spans="1:18" ht="15" customHeight="1" x14ac:dyDescent="0.25">
      <c r="A123" s="285" t="str">
        <f>IF(ISBLANK('A1'!A123),"",'A1'!A123)</f>
        <v/>
      </c>
      <c r="B123" s="38" t="str">
        <f>IF(ISBLANK('A1'!B123),"",'A1'!B123)</f>
        <v/>
      </c>
      <c r="C123" s="39" t="str">
        <f>IF(ISBLANK('A1'!D123),"",'A1'!D123)</f>
        <v/>
      </c>
      <c r="D123" s="40" t="str">
        <f>IF(ISBLANK('A1'!G123),"",'A1'!G123)</f>
        <v/>
      </c>
      <c r="E123" s="286" t="str">
        <f>IF(ISBLANK('A1'!H123),"",'A1'!H123)</f>
        <v/>
      </c>
      <c r="F123" s="260"/>
      <c r="G123" s="261"/>
      <c r="H123" s="262"/>
      <c r="I123" s="262"/>
      <c r="J123" s="262"/>
      <c r="K123" s="262"/>
      <c r="L123" s="263"/>
      <c r="M123" s="264"/>
      <c r="N123" s="263"/>
      <c r="O123" s="265"/>
      <c r="P123" s="633"/>
      <c r="Q123" s="490" t="str">
        <f>IF(SUM('A1'!I123,'A1'!L123:P123)=0,"",SUM('A1'!I123,'A1'!L123:P123))</f>
        <v/>
      </c>
      <c r="R123" s="601"/>
    </row>
    <row r="124" spans="1:18" ht="15" customHeight="1" x14ac:dyDescent="0.25">
      <c r="A124" s="285" t="str">
        <f>IF(ISBLANK('A1'!A124),"",'A1'!A124)</f>
        <v/>
      </c>
      <c r="B124" s="38" t="str">
        <f>IF(ISBLANK('A1'!B124),"",'A1'!B124)</f>
        <v/>
      </c>
      <c r="C124" s="39" t="str">
        <f>IF(ISBLANK('A1'!D124),"",'A1'!D124)</f>
        <v/>
      </c>
      <c r="D124" s="40" t="str">
        <f>IF(ISBLANK('A1'!G124),"",'A1'!G124)</f>
        <v/>
      </c>
      <c r="E124" s="286" t="str">
        <f>IF(ISBLANK('A1'!H124),"",'A1'!H124)</f>
        <v/>
      </c>
      <c r="F124" s="260"/>
      <c r="G124" s="261"/>
      <c r="H124" s="262"/>
      <c r="I124" s="262"/>
      <c r="J124" s="262"/>
      <c r="K124" s="262"/>
      <c r="L124" s="263"/>
      <c r="M124" s="264"/>
      <c r="N124" s="263"/>
      <c r="O124" s="265"/>
      <c r="P124" s="633"/>
      <c r="Q124" s="490" t="str">
        <f>IF(SUM('A1'!I124,'A1'!L124:P124)=0,"",SUM('A1'!I124,'A1'!L124:P124))</f>
        <v/>
      </c>
      <c r="R124" s="601"/>
    </row>
    <row r="125" spans="1:18" ht="15" customHeight="1" x14ac:dyDescent="0.25">
      <c r="A125" s="285" t="str">
        <f>IF(ISBLANK('A1'!A125),"",'A1'!A125)</f>
        <v/>
      </c>
      <c r="B125" s="38" t="str">
        <f>IF(ISBLANK('A1'!B125),"",'A1'!B125)</f>
        <v/>
      </c>
      <c r="C125" s="39" t="str">
        <f>IF(ISBLANK('A1'!D125),"",'A1'!D125)</f>
        <v/>
      </c>
      <c r="D125" s="40" t="str">
        <f>IF(ISBLANK('A1'!G125),"",'A1'!G125)</f>
        <v/>
      </c>
      <c r="E125" s="286" t="str">
        <f>IF(ISBLANK('A1'!H125),"",'A1'!H125)</f>
        <v/>
      </c>
      <c r="F125" s="260"/>
      <c r="G125" s="261"/>
      <c r="H125" s="262"/>
      <c r="I125" s="262"/>
      <c r="J125" s="262"/>
      <c r="K125" s="262"/>
      <c r="L125" s="263"/>
      <c r="M125" s="264"/>
      <c r="N125" s="263"/>
      <c r="O125" s="265"/>
      <c r="P125" s="633"/>
      <c r="Q125" s="490" t="str">
        <f>IF(SUM('A1'!I125,'A1'!L125:P125)=0,"",SUM('A1'!I125,'A1'!L125:P125))</f>
        <v/>
      </c>
      <c r="R125" s="601"/>
    </row>
    <row r="126" spans="1:18" ht="15" customHeight="1" x14ac:dyDescent="0.25">
      <c r="A126" s="285" t="str">
        <f>IF(ISBLANK('A1'!A126),"",'A1'!A126)</f>
        <v/>
      </c>
      <c r="B126" s="38" t="str">
        <f>IF(ISBLANK('A1'!B126),"",'A1'!B126)</f>
        <v/>
      </c>
      <c r="C126" s="39" t="str">
        <f>IF(ISBLANK('A1'!D126),"",'A1'!D126)</f>
        <v/>
      </c>
      <c r="D126" s="40" t="str">
        <f>IF(ISBLANK('A1'!G126),"",'A1'!G126)</f>
        <v/>
      </c>
      <c r="E126" s="286" t="str">
        <f>IF(ISBLANK('A1'!H126),"",'A1'!H126)</f>
        <v/>
      </c>
      <c r="F126" s="260"/>
      <c r="G126" s="261"/>
      <c r="H126" s="262"/>
      <c r="I126" s="262"/>
      <c r="J126" s="262"/>
      <c r="K126" s="262"/>
      <c r="L126" s="263"/>
      <c r="M126" s="264"/>
      <c r="N126" s="263"/>
      <c r="O126" s="265"/>
      <c r="P126" s="633"/>
      <c r="Q126" s="490" t="str">
        <f>IF(SUM('A1'!I126,'A1'!L126:P126)=0,"",SUM('A1'!I126,'A1'!L126:P126))</f>
        <v/>
      </c>
      <c r="R126" s="601"/>
    </row>
    <row r="127" spans="1:18" ht="15" customHeight="1" x14ac:dyDescent="0.25">
      <c r="A127" s="285" t="str">
        <f>IF(ISBLANK('A1'!A127),"",'A1'!A127)</f>
        <v/>
      </c>
      <c r="B127" s="38" t="str">
        <f>IF(ISBLANK('A1'!B127),"",'A1'!B127)</f>
        <v/>
      </c>
      <c r="C127" s="39" t="str">
        <f>IF(ISBLANK('A1'!D127),"",'A1'!D127)</f>
        <v/>
      </c>
      <c r="D127" s="40" t="str">
        <f>IF(ISBLANK('A1'!G127),"",'A1'!G127)</f>
        <v/>
      </c>
      <c r="E127" s="286" t="str">
        <f>IF(ISBLANK('A1'!H127),"",'A1'!H127)</f>
        <v/>
      </c>
      <c r="F127" s="260"/>
      <c r="G127" s="261"/>
      <c r="H127" s="262"/>
      <c r="I127" s="262"/>
      <c r="J127" s="262"/>
      <c r="K127" s="262"/>
      <c r="L127" s="263"/>
      <c r="M127" s="264"/>
      <c r="N127" s="263"/>
      <c r="O127" s="265"/>
      <c r="P127" s="633"/>
      <c r="Q127" s="490" t="str">
        <f>IF(SUM('A1'!I127,'A1'!L127:P127)=0,"",SUM('A1'!I127,'A1'!L127:P127))</f>
        <v/>
      </c>
      <c r="R127" s="601"/>
    </row>
    <row r="128" spans="1:18" ht="15" customHeight="1" x14ac:dyDescent="0.25">
      <c r="A128" s="285" t="str">
        <f>IF(ISBLANK('A1'!A128),"",'A1'!A128)</f>
        <v/>
      </c>
      <c r="B128" s="38" t="str">
        <f>IF(ISBLANK('A1'!B128),"",'A1'!B128)</f>
        <v/>
      </c>
      <c r="C128" s="39" t="str">
        <f>IF(ISBLANK('A1'!D128),"",'A1'!D128)</f>
        <v/>
      </c>
      <c r="D128" s="40" t="str">
        <f>IF(ISBLANK('A1'!G128),"",'A1'!G128)</f>
        <v/>
      </c>
      <c r="E128" s="286" t="str">
        <f>IF(ISBLANK('A1'!H128),"",'A1'!H128)</f>
        <v/>
      </c>
      <c r="F128" s="260"/>
      <c r="G128" s="261"/>
      <c r="H128" s="262"/>
      <c r="I128" s="262"/>
      <c r="J128" s="262"/>
      <c r="K128" s="262"/>
      <c r="L128" s="263"/>
      <c r="M128" s="264"/>
      <c r="N128" s="263"/>
      <c r="O128" s="265"/>
      <c r="P128" s="633"/>
      <c r="Q128" s="490" t="str">
        <f>IF(SUM('A1'!I128,'A1'!L128:P128)=0,"",SUM('A1'!I128,'A1'!L128:P128))</f>
        <v/>
      </c>
      <c r="R128" s="601"/>
    </row>
    <row r="129" spans="1:18" ht="15" customHeight="1" x14ac:dyDescent="0.25">
      <c r="A129" s="285" t="str">
        <f>IF(ISBLANK('A1'!A129),"",'A1'!A129)</f>
        <v/>
      </c>
      <c r="B129" s="38" t="str">
        <f>IF(ISBLANK('A1'!B129),"",'A1'!B129)</f>
        <v/>
      </c>
      <c r="C129" s="39" t="str">
        <f>IF(ISBLANK('A1'!D129),"",'A1'!D129)</f>
        <v/>
      </c>
      <c r="D129" s="40" t="str">
        <f>IF(ISBLANK('A1'!G129),"",'A1'!G129)</f>
        <v/>
      </c>
      <c r="E129" s="286" t="str">
        <f>IF(ISBLANK('A1'!H129),"",'A1'!H129)</f>
        <v/>
      </c>
      <c r="F129" s="260"/>
      <c r="G129" s="261"/>
      <c r="H129" s="262"/>
      <c r="I129" s="262"/>
      <c r="J129" s="262"/>
      <c r="K129" s="262"/>
      <c r="L129" s="263"/>
      <c r="M129" s="264"/>
      <c r="N129" s="263"/>
      <c r="O129" s="265"/>
      <c r="P129" s="633"/>
      <c r="Q129" s="490" t="str">
        <f>IF(SUM('A1'!I129,'A1'!L129:P129)=0,"",SUM('A1'!I129,'A1'!L129:P129))</f>
        <v/>
      </c>
      <c r="R129" s="601"/>
    </row>
    <row r="130" spans="1:18" ht="15" customHeight="1" x14ac:dyDescent="0.25">
      <c r="A130" s="285" t="str">
        <f>IF(ISBLANK('A1'!A130),"",'A1'!A130)</f>
        <v/>
      </c>
      <c r="B130" s="38" t="str">
        <f>IF(ISBLANK('A1'!B130),"",'A1'!B130)</f>
        <v/>
      </c>
      <c r="C130" s="39" t="str">
        <f>IF(ISBLANK('A1'!D130),"",'A1'!D130)</f>
        <v/>
      </c>
      <c r="D130" s="40" t="str">
        <f>IF(ISBLANK('A1'!G130),"",'A1'!G130)</f>
        <v/>
      </c>
      <c r="E130" s="286" t="str">
        <f>IF(ISBLANK('A1'!H130),"",'A1'!H130)</f>
        <v/>
      </c>
      <c r="F130" s="260"/>
      <c r="G130" s="261"/>
      <c r="H130" s="262"/>
      <c r="I130" s="262"/>
      <c r="J130" s="262"/>
      <c r="K130" s="262"/>
      <c r="L130" s="263"/>
      <c r="M130" s="264"/>
      <c r="N130" s="263"/>
      <c r="O130" s="265"/>
      <c r="P130" s="633"/>
      <c r="Q130" s="490" t="str">
        <f>IF(SUM('A1'!I130,'A1'!L130:P130)=0,"",SUM('A1'!I130,'A1'!L130:P130))</f>
        <v/>
      </c>
      <c r="R130" s="601"/>
    </row>
    <row r="131" spans="1:18" ht="15" customHeight="1" x14ac:dyDescent="0.25">
      <c r="A131" s="285" t="str">
        <f>IF(ISBLANK('A1'!A131),"",'A1'!A131)</f>
        <v/>
      </c>
      <c r="B131" s="38" t="str">
        <f>IF(ISBLANK('A1'!B131),"",'A1'!B131)</f>
        <v/>
      </c>
      <c r="C131" s="39" t="str">
        <f>IF(ISBLANK('A1'!D131),"",'A1'!D131)</f>
        <v/>
      </c>
      <c r="D131" s="40" t="str">
        <f>IF(ISBLANK('A1'!G131),"",'A1'!G131)</f>
        <v/>
      </c>
      <c r="E131" s="286" t="str">
        <f>IF(ISBLANK('A1'!H131),"",'A1'!H131)</f>
        <v/>
      </c>
      <c r="F131" s="260"/>
      <c r="G131" s="261"/>
      <c r="H131" s="262"/>
      <c r="I131" s="262"/>
      <c r="J131" s="262"/>
      <c r="K131" s="262"/>
      <c r="L131" s="263"/>
      <c r="M131" s="264"/>
      <c r="N131" s="263"/>
      <c r="O131" s="265"/>
      <c r="P131" s="633"/>
      <c r="Q131" s="490" t="str">
        <f>IF(SUM('A1'!I131,'A1'!L131:P131)=0,"",SUM('A1'!I131,'A1'!L131:P131))</f>
        <v/>
      </c>
      <c r="R131" s="601"/>
    </row>
    <row r="132" spans="1:18" ht="15" customHeight="1" x14ac:dyDescent="0.25">
      <c r="A132" s="285" t="str">
        <f>IF(ISBLANK('A1'!A132),"",'A1'!A132)</f>
        <v/>
      </c>
      <c r="B132" s="38" t="str">
        <f>IF(ISBLANK('A1'!B132),"",'A1'!B132)</f>
        <v/>
      </c>
      <c r="C132" s="39" t="str">
        <f>IF(ISBLANK('A1'!D132),"",'A1'!D132)</f>
        <v/>
      </c>
      <c r="D132" s="40" t="str">
        <f>IF(ISBLANK('A1'!G132),"",'A1'!G132)</f>
        <v/>
      </c>
      <c r="E132" s="286" t="str">
        <f>IF(ISBLANK('A1'!H132),"",'A1'!H132)</f>
        <v/>
      </c>
      <c r="F132" s="260"/>
      <c r="G132" s="261"/>
      <c r="H132" s="262"/>
      <c r="I132" s="262"/>
      <c r="J132" s="262"/>
      <c r="K132" s="262"/>
      <c r="L132" s="263"/>
      <c r="M132" s="264"/>
      <c r="N132" s="263"/>
      <c r="O132" s="265"/>
      <c r="P132" s="633"/>
      <c r="Q132" s="490" t="str">
        <f>IF(SUM('A1'!I132,'A1'!L132:P132)=0,"",SUM('A1'!I132,'A1'!L132:P132))</f>
        <v/>
      </c>
      <c r="R132" s="601"/>
    </row>
    <row r="133" spans="1:18" ht="15" customHeight="1" x14ac:dyDescent="0.25">
      <c r="A133" s="285" t="str">
        <f>IF(ISBLANK('A1'!A133),"",'A1'!A133)</f>
        <v/>
      </c>
      <c r="B133" s="38" t="str">
        <f>IF(ISBLANK('A1'!B133),"",'A1'!B133)</f>
        <v/>
      </c>
      <c r="C133" s="39" t="str">
        <f>IF(ISBLANK('A1'!D133),"",'A1'!D133)</f>
        <v/>
      </c>
      <c r="D133" s="40" t="str">
        <f>IF(ISBLANK('A1'!G133),"",'A1'!G133)</f>
        <v/>
      </c>
      <c r="E133" s="286" t="str">
        <f>IF(ISBLANK('A1'!H133),"",'A1'!H133)</f>
        <v/>
      </c>
      <c r="F133" s="260"/>
      <c r="G133" s="261"/>
      <c r="H133" s="262"/>
      <c r="I133" s="262"/>
      <c r="J133" s="262"/>
      <c r="K133" s="262"/>
      <c r="L133" s="263"/>
      <c r="M133" s="264"/>
      <c r="N133" s="263"/>
      <c r="O133" s="265"/>
      <c r="P133" s="633"/>
      <c r="Q133" s="490" t="str">
        <f>IF(SUM('A1'!I133,'A1'!L133:P133)=0,"",SUM('A1'!I133,'A1'!L133:P133))</f>
        <v/>
      </c>
      <c r="R133" s="601"/>
    </row>
    <row r="134" spans="1:18" ht="15" customHeight="1" x14ac:dyDescent="0.25">
      <c r="A134" s="285" t="str">
        <f>IF(ISBLANK('A1'!A134),"",'A1'!A134)</f>
        <v/>
      </c>
      <c r="B134" s="38" t="str">
        <f>IF(ISBLANK('A1'!B134),"",'A1'!B134)</f>
        <v/>
      </c>
      <c r="C134" s="39" t="str">
        <f>IF(ISBLANK('A1'!D134),"",'A1'!D134)</f>
        <v/>
      </c>
      <c r="D134" s="40" t="str">
        <f>IF(ISBLANK('A1'!G134),"",'A1'!G134)</f>
        <v/>
      </c>
      <c r="E134" s="286" t="str">
        <f>IF(ISBLANK('A1'!H134),"",'A1'!H134)</f>
        <v/>
      </c>
      <c r="F134" s="260"/>
      <c r="G134" s="261"/>
      <c r="H134" s="262"/>
      <c r="I134" s="262"/>
      <c r="J134" s="262"/>
      <c r="K134" s="262"/>
      <c r="L134" s="263"/>
      <c r="M134" s="264"/>
      <c r="N134" s="263"/>
      <c r="O134" s="265"/>
      <c r="P134" s="633"/>
      <c r="Q134" s="490" t="str">
        <f>IF(SUM('A1'!I134,'A1'!L134:P134)=0,"",SUM('A1'!I134,'A1'!L134:P134))</f>
        <v/>
      </c>
      <c r="R134" s="601"/>
    </row>
    <row r="135" spans="1:18" ht="15" customHeight="1" x14ac:dyDescent="0.25">
      <c r="A135" s="285" t="str">
        <f>IF(ISBLANK('A1'!A135),"",'A1'!A135)</f>
        <v/>
      </c>
      <c r="B135" s="38" t="str">
        <f>IF(ISBLANK('A1'!B135),"",'A1'!B135)</f>
        <v/>
      </c>
      <c r="C135" s="39" t="str">
        <f>IF(ISBLANK('A1'!D135),"",'A1'!D135)</f>
        <v/>
      </c>
      <c r="D135" s="40" t="str">
        <f>IF(ISBLANK('A1'!G135),"",'A1'!G135)</f>
        <v/>
      </c>
      <c r="E135" s="286" t="str">
        <f>IF(ISBLANK('A1'!H135),"",'A1'!H135)</f>
        <v/>
      </c>
      <c r="F135" s="260"/>
      <c r="G135" s="261"/>
      <c r="H135" s="262"/>
      <c r="I135" s="262"/>
      <c r="J135" s="262"/>
      <c r="K135" s="262"/>
      <c r="L135" s="263"/>
      <c r="M135" s="264"/>
      <c r="N135" s="263"/>
      <c r="O135" s="265"/>
      <c r="P135" s="633"/>
      <c r="Q135" s="490" t="str">
        <f>IF(SUM('A1'!I135,'A1'!L135:P135)=0,"",SUM('A1'!I135,'A1'!L135:P135))</f>
        <v/>
      </c>
      <c r="R135" s="601"/>
    </row>
    <row r="136" spans="1:18" ht="15" customHeight="1" x14ac:dyDescent="0.25">
      <c r="A136" s="285" t="str">
        <f>IF(ISBLANK('A1'!A136),"",'A1'!A136)</f>
        <v/>
      </c>
      <c r="B136" s="38" t="str">
        <f>IF(ISBLANK('A1'!B136),"",'A1'!B136)</f>
        <v/>
      </c>
      <c r="C136" s="39" t="str">
        <f>IF(ISBLANK('A1'!D136),"",'A1'!D136)</f>
        <v/>
      </c>
      <c r="D136" s="40" t="str">
        <f>IF(ISBLANK('A1'!G136),"",'A1'!G136)</f>
        <v/>
      </c>
      <c r="E136" s="286" t="str">
        <f>IF(ISBLANK('A1'!H136),"",'A1'!H136)</f>
        <v/>
      </c>
      <c r="F136" s="260"/>
      <c r="G136" s="261"/>
      <c r="H136" s="262"/>
      <c r="I136" s="262"/>
      <c r="J136" s="262"/>
      <c r="K136" s="262"/>
      <c r="L136" s="263"/>
      <c r="M136" s="264"/>
      <c r="N136" s="263"/>
      <c r="O136" s="265"/>
      <c r="P136" s="633"/>
      <c r="Q136" s="490" t="str">
        <f>IF(SUM('A1'!I136,'A1'!L136:P136)=0,"",SUM('A1'!I136,'A1'!L136:P136))</f>
        <v/>
      </c>
      <c r="R136" s="601"/>
    </row>
    <row r="137" spans="1:18" ht="15" customHeight="1" x14ac:dyDescent="0.25">
      <c r="A137" s="285" t="str">
        <f>IF(ISBLANK('A1'!A137),"",'A1'!A137)</f>
        <v/>
      </c>
      <c r="B137" s="38" t="str">
        <f>IF(ISBLANK('A1'!B137),"",'A1'!B137)</f>
        <v/>
      </c>
      <c r="C137" s="39" t="str">
        <f>IF(ISBLANK('A1'!D137),"",'A1'!D137)</f>
        <v/>
      </c>
      <c r="D137" s="40" t="str">
        <f>IF(ISBLANK('A1'!G137),"",'A1'!G137)</f>
        <v/>
      </c>
      <c r="E137" s="286" t="str">
        <f>IF(ISBLANK('A1'!H137),"",'A1'!H137)</f>
        <v/>
      </c>
      <c r="F137" s="260"/>
      <c r="G137" s="261"/>
      <c r="H137" s="262"/>
      <c r="I137" s="262"/>
      <c r="J137" s="262"/>
      <c r="K137" s="262"/>
      <c r="L137" s="263"/>
      <c r="M137" s="264"/>
      <c r="N137" s="263"/>
      <c r="O137" s="265"/>
      <c r="P137" s="633"/>
      <c r="Q137" s="490" t="str">
        <f>IF(SUM('A1'!I137,'A1'!L137:P137)=0,"",SUM('A1'!I137,'A1'!L137:P137))</f>
        <v/>
      </c>
      <c r="R137" s="601"/>
    </row>
    <row r="138" spans="1:18" ht="15" customHeight="1" x14ac:dyDescent="0.25">
      <c r="A138" s="285" t="str">
        <f>IF(ISBLANK('A1'!A138),"",'A1'!A138)</f>
        <v/>
      </c>
      <c r="B138" s="38" t="str">
        <f>IF(ISBLANK('A1'!B138),"",'A1'!B138)</f>
        <v/>
      </c>
      <c r="C138" s="39" t="str">
        <f>IF(ISBLANK('A1'!D138),"",'A1'!D138)</f>
        <v/>
      </c>
      <c r="D138" s="40" t="str">
        <f>IF(ISBLANK('A1'!G138),"",'A1'!G138)</f>
        <v/>
      </c>
      <c r="E138" s="286" t="str">
        <f>IF(ISBLANK('A1'!H138),"",'A1'!H138)</f>
        <v/>
      </c>
      <c r="F138" s="260"/>
      <c r="G138" s="261"/>
      <c r="H138" s="262"/>
      <c r="I138" s="262"/>
      <c r="J138" s="262"/>
      <c r="K138" s="262"/>
      <c r="L138" s="263"/>
      <c r="M138" s="264"/>
      <c r="N138" s="263"/>
      <c r="O138" s="265"/>
      <c r="P138" s="633"/>
      <c r="Q138" s="490" t="str">
        <f>IF(SUM('A1'!I138,'A1'!L138:P138)=0,"",SUM('A1'!I138,'A1'!L138:P138))</f>
        <v/>
      </c>
      <c r="R138" s="601"/>
    </row>
    <row r="139" spans="1:18" ht="15" customHeight="1" x14ac:dyDescent="0.25">
      <c r="A139" s="285" t="str">
        <f>IF(ISBLANK('A1'!A139),"",'A1'!A139)</f>
        <v/>
      </c>
      <c r="B139" s="38" t="str">
        <f>IF(ISBLANK('A1'!B139),"",'A1'!B139)</f>
        <v/>
      </c>
      <c r="C139" s="39" t="str">
        <f>IF(ISBLANK('A1'!D139),"",'A1'!D139)</f>
        <v/>
      </c>
      <c r="D139" s="40" t="str">
        <f>IF(ISBLANK('A1'!G139),"",'A1'!G139)</f>
        <v/>
      </c>
      <c r="E139" s="286" t="str">
        <f>IF(ISBLANK('A1'!H139),"",'A1'!H139)</f>
        <v/>
      </c>
      <c r="F139" s="260"/>
      <c r="G139" s="261"/>
      <c r="H139" s="262"/>
      <c r="I139" s="262"/>
      <c r="J139" s="262"/>
      <c r="K139" s="262"/>
      <c r="L139" s="263"/>
      <c r="M139" s="264"/>
      <c r="N139" s="263"/>
      <c r="O139" s="265"/>
      <c r="P139" s="633"/>
      <c r="Q139" s="490" t="str">
        <f>IF(SUM('A1'!I139,'A1'!L139:P139)=0,"",SUM('A1'!I139,'A1'!L139:P139))</f>
        <v/>
      </c>
      <c r="R139" s="601"/>
    </row>
    <row r="140" spans="1:18" ht="15" customHeight="1" x14ac:dyDescent="0.25">
      <c r="A140" s="285" t="str">
        <f>IF(ISBLANK('A1'!A140),"",'A1'!A140)</f>
        <v/>
      </c>
      <c r="B140" s="38" t="str">
        <f>IF(ISBLANK('A1'!B140),"",'A1'!B140)</f>
        <v/>
      </c>
      <c r="C140" s="39" t="str">
        <f>IF(ISBLANK('A1'!D140),"",'A1'!D140)</f>
        <v/>
      </c>
      <c r="D140" s="40" t="str">
        <f>IF(ISBLANK('A1'!G140),"",'A1'!G140)</f>
        <v/>
      </c>
      <c r="E140" s="286" t="str">
        <f>IF(ISBLANK('A1'!H140),"",'A1'!H140)</f>
        <v/>
      </c>
      <c r="F140" s="260"/>
      <c r="G140" s="261"/>
      <c r="H140" s="262"/>
      <c r="I140" s="262"/>
      <c r="J140" s="262"/>
      <c r="K140" s="262"/>
      <c r="L140" s="263"/>
      <c r="M140" s="264"/>
      <c r="N140" s="263"/>
      <c r="O140" s="265"/>
      <c r="P140" s="633"/>
      <c r="Q140" s="490" t="str">
        <f>IF(SUM('A1'!I140,'A1'!L140:P140)=0,"",SUM('A1'!I140,'A1'!L140:P140))</f>
        <v/>
      </c>
      <c r="R140" s="601"/>
    </row>
    <row r="141" spans="1:18" ht="15" customHeight="1" x14ac:dyDescent="0.25">
      <c r="A141" s="285" t="str">
        <f>IF(ISBLANK('A1'!A141),"",'A1'!A141)</f>
        <v/>
      </c>
      <c r="B141" s="38" t="str">
        <f>IF(ISBLANK('A1'!B141),"",'A1'!B141)</f>
        <v/>
      </c>
      <c r="C141" s="39" t="str">
        <f>IF(ISBLANK('A1'!D141),"",'A1'!D141)</f>
        <v/>
      </c>
      <c r="D141" s="40" t="str">
        <f>IF(ISBLANK('A1'!G141),"",'A1'!G141)</f>
        <v/>
      </c>
      <c r="E141" s="286" t="str">
        <f>IF(ISBLANK('A1'!H141),"",'A1'!H141)</f>
        <v/>
      </c>
      <c r="F141" s="260"/>
      <c r="G141" s="261"/>
      <c r="H141" s="262"/>
      <c r="I141" s="262"/>
      <c r="J141" s="262"/>
      <c r="K141" s="262"/>
      <c r="L141" s="263"/>
      <c r="M141" s="264"/>
      <c r="N141" s="263"/>
      <c r="O141" s="265"/>
      <c r="P141" s="633"/>
      <c r="Q141" s="490" t="str">
        <f>IF(SUM('A1'!I141,'A1'!L141:P141)=0,"",SUM('A1'!I141,'A1'!L141:P141))</f>
        <v/>
      </c>
      <c r="R141" s="601"/>
    </row>
    <row r="142" spans="1:18" ht="15" customHeight="1" x14ac:dyDescent="0.25">
      <c r="A142" s="285" t="str">
        <f>IF(ISBLANK('A1'!A142),"",'A1'!A142)</f>
        <v/>
      </c>
      <c r="B142" s="38" t="str">
        <f>IF(ISBLANK('A1'!B142),"",'A1'!B142)</f>
        <v/>
      </c>
      <c r="C142" s="39" t="str">
        <f>IF(ISBLANK('A1'!D142),"",'A1'!D142)</f>
        <v/>
      </c>
      <c r="D142" s="40" t="str">
        <f>IF(ISBLANK('A1'!G142),"",'A1'!G142)</f>
        <v/>
      </c>
      <c r="E142" s="286" t="str">
        <f>IF(ISBLANK('A1'!H142),"",'A1'!H142)</f>
        <v/>
      </c>
      <c r="F142" s="260"/>
      <c r="G142" s="261"/>
      <c r="H142" s="262"/>
      <c r="I142" s="262"/>
      <c r="J142" s="262"/>
      <c r="K142" s="262"/>
      <c r="L142" s="263"/>
      <c r="M142" s="264"/>
      <c r="N142" s="263"/>
      <c r="O142" s="265"/>
      <c r="P142" s="633"/>
      <c r="Q142" s="490" t="str">
        <f>IF(SUM('A1'!I142,'A1'!L142:P142)=0,"",SUM('A1'!I142,'A1'!L142:P142))</f>
        <v/>
      </c>
      <c r="R142" s="601"/>
    </row>
    <row r="143" spans="1:18" ht="15" customHeight="1" x14ac:dyDescent="0.25">
      <c r="A143" s="285" t="str">
        <f>IF(ISBLANK('A1'!A143),"",'A1'!A143)</f>
        <v/>
      </c>
      <c r="B143" s="38" t="str">
        <f>IF(ISBLANK('A1'!B143),"",'A1'!B143)</f>
        <v/>
      </c>
      <c r="C143" s="39" t="str">
        <f>IF(ISBLANK('A1'!D143),"",'A1'!D143)</f>
        <v/>
      </c>
      <c r="D143" s="40" t="str">
        <f>IF(ISBLANK('A1'!G143),"",'A1'!G143)</f>
        <v/>
      </c>
      <c r="E143" s="286" t="str">
        <f>IF(ISBLANK('A1'!H143),"",'A1'!H143)</f>
        <v/>
      </c>
      <c r="F143" s="260"/>
      <c r="G143" s="261"/>
      <c r="H143" s="262"/>
      <c r="I143" s="262"/>
      <c r="J143" s="262"/>
      <c r="K143" s="262"/>
      <c r="L143" s="263"/>
      <c r="M143" s="264"/>
      <c r="N143" s="263"/>
      <c r="O143" s="265"/>
      <c r="P143" s="633"/>
      <c r="Q143" s="490" t="str">
        <f>IF(SUM('A1'!I143,'A1'!L143:P143)=0,"",SUM('A1'!I143,'A1'!L143:P143))</f>
        <v/>
      </c>
      <c r="R143" s="601"/>
    </row>
    <row r="144" spans="1:18" ht="15" customHeight="1" x14ac:dyDescent="0.25">
      <c r="A144" s="285" t="str">
        <f>IF(ISBLANK('A1'!A144),"",'A1'!A144)</f>
        <v/>
      </c>
      <c r="B144" s="38" t="str">
        <f>IF(ISBLANK('A1'!B144),"",'A1'!B144)</f>
        <v/>
      </c>
      <c r="C144" s="39" t="str">
        <f>IF(ISBLANK('A1'!D144),"",'A1'!D144)</f>
        <v/>
      </c>
      <c r="D144" s="40" t="str">
        <f>IF(ISBLANK('A1'!G144),"",'A1'!G144)</f>
        <v/>
      </c>
      <c r="E144" s="286" t="str">
        <f>IF(ISBLANK('A1'!H144),"",'A1'!H144)</f>
        <v/>
      </c>
      <c r="F144" s="260"/>
      <c r="G144" s="261"/>
      <c r="H144" s="262"/>
      <c r="I144" s="262"/>
      <c r="J144" s="262"/>
      <c r="K144" s="262"/>
      <c r="L144" s="263"/>
      <c r="M144" s="264"/>
      <c r="N144" s="263"/>
      <c r="O144" s="265"/>
      <c r="P144" s="633"/>
      <c r="Q144" s="490" t="str">
        <f>IF(SUM('A1'!I144,'A1'!L144:P144)=0,"",SUM('A1'!I144,'A1'!L144:P144))</f>
        <v/>
      </c>
      <c r="R144" s="601"/>
    </row>
    <row r="145" spans="1:18" ht="15" customHeight="1" x14ac:dyDescent="0.25">
      <c r="A145" s="285" t="str">
        <f>IF(ISBLANK('A1'!A145),"",'A1'!A145)</f>
        <v/>
      </c>
      <c r="B145" s="38" t="str">
        <f>IF(ISBLANK('A1'!B145),"",'A1'!B145)</f>
        <v/>
      </c>
      <c r="C145" s="39" t="str">
        <f>IF(ISBLANK('A1'!D145),"",'A1'!D145)</f>
        <v/>
      </c>
      <c r="D145" s="40" t="str">
        <f>IF(ISBLANK('A1'!G145),"",'A1'!G145)</f>
        <v/>
      </c>
      <c r="E145" s="286" t="str">
        <f>IF(ISBLANK('A1'!H145),"",'A1'!H145)</f>
        <v/>
      </c>
      <c r="F145" s="260"/>
      <c r="G145" s="261"/>
      <c r="H145" s="262"/>
      <c r="I145" s="262"/>
      <c r="J145" s="262"/>
      <c r="K145" s="262"/>
      <c r="L145" s="263"/>
      <c r="M145" s="264"/>
      <c r="N145" s="263"/>
      <c r="O145" s="265"/>
      <c r="P145" s="633"/>
      <c r="Q145" s="490" t="str">
        <f>IF(SUM('A1'!I145,'A1'!L145:P145)=0,"",SUM('A1'!I145,'A1'!L145:P145))</f>
        <v/>
      </c>
      <c r="R145" s="601"/>
    </row>
    <row r="146" spans="1:18" ht="15" customHeight="1" x14ac:dyDescent="0.25">
      <c r="A146" s="285" t="str">
        <f>IF(ISBLANK('A1'!A146),"",'A1'!A146)</f>
        <v/>
      </c>
      <c r="B146" s="38" t="str">
        <f>IF(ISBLANK('A1'!B146),"",'A1'!B146)</f>
        <v/>
      </c>
      <c r="C146" s="39" t="str">
        <f>IF(ISBLANK('A1'!D146),"",'A1'!D146)</f>
        <v/>
      </c>
      <c r="D146" s="40" t="str">
        <f>IF(ISBLANK('A1'!G146),"",'A1'!G146)</f>
        <v/>
      </c>
      <c r="E146" s="286" t="str">
        <f>IF(ISBLANK('A1'!H146),"",'A1'!H146)</f>
        <v/>
      </c>
      <c r="F146" s="260"/>
      <c r="G146" s="261"/>
      <c r="H146" s="262"/>
      <c r="I146" s="262"/>
      <c r="J146" s="262"/>
      <c r="K146" s="262"/>
      <c r="L146" s="263"/>
      <c r="M146" s="264"/>
      <c r="N146" s="263"/>
      <c r="O146" s="265"/>
      <c r="P146" s="633"/>
      <c r="Q146" s="490" t="str">
        <f>IF(SUM('A1'!I146,'A1'!L146:P146)=0,"",SUM('A1'!I146,'A1'!L146:P146))</f>
        <v/>
      </c>
      <c r="R146" s="601"/>
    </row>
    <row r="147" spans="1:18" ht="15" customHeight="1" x14ac:dyDescent="0.25">
      <c r="A147" s="285" t="str">
        <f>IF(ISBLANK('A1'!A147),"",'A1'!A147)</f>
        <v/>
      </c>
      <c r="B147" s="38" t="str">
        <f>IF(ISBLANK('A1'!B147),"",'A1'!B147)</f>
        <v/>
      </c>
      <c r="C147" s="39" t="str">
        <f>IF(ISBLANK('A1'!D147),"",'A1'!D147)</f>
        <v/>
      </c>
      <c r="D147" s="40" t="str">
        <f>IF(ISBLANK('A1'!G147),"",'A1'!G147)</f>
        <v/>
      </c>
      <c r="E147" s="286" t="str">
        <f>IF(ISBLANK('A1'!H147),"",'A1'!H147)</f>
        <v/>
      </c>
      <c r="F147" s="260"/>
      <c r="G147" s="261"/>
      <c r="H147" s="262"/>
      <c r="I147" s="262"/>
      <c r="J147" s="262"/>
      <c r="K147" s="262"/>
      <c r="L147" s="263"/>
      <c r="M147" s="264"/>
      <c r="N147" s="263"/>
      <c r="O147" s="265"/>
      <c r="P147" s="633"/>
      <c r="Q147" s="490" t="str">
        <f>IF(SUM('A1'!I147,'A1'!L147:P147)=0,"",SUM('A1'!I147,'A1'!L147:P147))</f>
        <v/>
      </c>
      <c r="R147" s="601"/>
    </row>
    <row r="148" spans="1:18" ht="15" customHeight="1" x14ac:dyDescent="0.25">
      <c r="A148" s="285" t="str">
        <f>IF(ISBLANK('A1'!A148),"",'A1'!A148)</f>
        <v/>
      </c>
      <c r="B148" s="38" t="str">
        <f>IF(ISBLANK('A1'!B148),"",'A1'!B148)</f>
        <v/>
      </c>
      <c r="C148" s="39" t="str">
        <f>IF(ISBLANK('A1'!D148),"",'A1'!D148)</f>
        <v/>
      </c>
      <c r="D148" s="40" t="str">
        <f>IF(ISBLANK('A1'!G148),"",'A1'!G148)</f>
        <v/>
      </c>
      <c r="E148" s="286" t="str">
        <f>IF(ISBLANK('A1'!H148),"",'A1'!H148)</f>
        <v/>
      </c>
      <c r="F148" s="260"/>
      <c r="G148" s="261"/>
      <c r="H148" s="262"/>
      <c r="I148" s="262"/>
      <c r="J148" s="262"/>
      <c r="K148" s="262"/>
      <c r="L148" s="263"/>
      <c r="M148" s="264"/>
      <c r="N148" s="263"/>
      <c r="O148" s="265"/>
      <c r="P148" s="633"/>
      <c r="Q148" s="490" t="str">
        <f>IF(SUM('A1'!I148,'A1'!L148:P148)=0,"",SUM('A1'!I148,'A1'!L148:P148))</f>
        <v/>
      </c>
      <c r="R148" s="601"/>
    </row>
    <row r="149" spans="1:18" ht="15" customHeight="1" x14ac:dyDescent="0.25">
      <c r="A149" s="285" t="str">
        <f>IF(ISBLANK('A1'!A149),"",'A1'!A149)</f>
        <v/>
      </c>
      <c r="B149" s="38" t="str">
        <f>IF(ISBLANK('A1'!B149),"",'A1'!B149)</f>
        <v/>
      </c>
      <c r="C149" s="39" t="str">
        <f>IF(ISBLANK('A1'!D149),"",'A1'!D149)</f>
        <v/>
      </c>
      <c r="D149" s="40" t="str">
        <f>IF(ISBLANK('A1'!G149),"",'A1'!G149)</f>
        <v/>
      </c>
      <c r="E149" s="286" t="str">
        <f>IF(ISBLANK('A1'!H149),"",'A1'!H149)</f>
        <v/>
      </c>
      <c r="F149" s="260"/>
      <c r="G149" s="261"/>
      <c r="H149" s="262"/>
      <c r="I149" s="262"/>
      <c r="J149" s="262"/>
      <c r="K149" s="262"/>
      <c r="L149" s="263"/>
      <c r="M149" s="264"/>
      <c r="N149" s="263"/>
      <c r="O149" s="265"/>
      <c r="P149" s="633"/>
      <c r="Q149" s="490" t="str">
        <f>IF(SUM('A1'!I149,'A1'!L149:P149)=0,"",SUM('A1'!I149,'A1'!L149:P149))</f>
        <v/>
      </c>
      <c r="R149" s="601"/>
    </row>
    <row r="150" spans="1:18" ht="15" customHeight="1" x14ac:dyDescent="0.25">
      <c r="A150" s="285" t="str">
        <f>IF(ISBLANK('A1'!A150),"",'A1'!A150)</f>
        <v/>
      </c>
      <c r="B150" s="38" t="str">
        <f>IF(ISBLANK('A1'!B150),"",'A1'!B150)</f>
        <v/>
      </c>
      <c r="C150" s="39" t="str">
        <f>IF(ISBLANK('A1'!D150),"",'A1'!D150)</f>
        <v/>
      </c>
      <c r="D150" s="40" t="str">
        <f>IF(ISBLANK('A1'!G150),"",'A1'!G150)</f>
        <v/>
      </c>
      <c r="E150" s="286" t="str">
        <f>IF(ISBLANK('A1'!H150),"",'A1'!H150)</f>
        <v/>
      </c>
      <c r="F150" s="260"/>
      <c r="G150" s="261"/>
      <c r="H150" s="262"/>
      <c r="I150" s="262"/>
      <c r="J150" s="262"/>
      <c r="K150" s="262"/>
      <c r="L150" s="263"/>
      <c r="M150" s="264"/>
      <c r="N150" s="263"/>
      <c r="O150" s="265"/>
      <c r="P150" s="633"/>
      <c r="Q150" s="490" t="str">
        <f>IF(SUM('A1'!I150,'A1'!L150:P150)=0,"",SUM('A1'!I150,'A1'!L150:P150))</f>
        <v/>
      </c>
      <c r="R150" s="601"/>
    </row>
    <row r="151" spans="1:18" ht="15" customHeight="1" x14ac:dyDescent="0.25">
      <c r="A151" s="285" t="str">
        <f>IF(ISBLANK('A1'!A151),"",'A1'!A151)</f>
        <v/>
      </c>
      <c r="B151" s="38" t="str">
        <f>IF(ISBLANK('A1'!B151),"",'A1'!B151)</f>
        <v/>
      </c>
      <c r="C151" s="39" t="str">
        <f>IF(ISBLANK('A1'!D151),"",'A1'!D151)</f>
        <v/>
      </c>
      <c r="D151" s="40" t="str">
        <f>IF(ISBLANK('A1'!G151),"",'A1'!G151)</f>
        <v/>
      </c>
      <c r="E151" s="286" t="str">
        <f>IF(ISBLANK('A1'!H151),"",'A1'!H151)</f>
        <v/>
      </c>
      <c r="F151" s="260"/>
      <c r="G151" s="261"/>
      <c r="H151" s="262"/>
      <c r="I151" s="262"/>
      <c r="J151" s="262"/>
      <c r="K151" s="262"/>
      <c r="L151" s="263"/>
      <c r="M151" s="264"/>
      <c r="N151" s="263"/>
      <c r="O151" s="265"/>
      <c r="P151" s="633"/>
      <c r="Q151" s="490" t="str">
        <f>IF(SUM('A1'!I151,'A1'!L151:P151)=0,"",SUM('A1'!I151,'A1'!L151:P151))</f>
        <v/>
      </c>
      <c r="R151" s="601"/>
    </row>
    <row r="152" spans="1:18" ht="15" customHeight="1" x14ac:dyDescent="0.25">
      <c r="A152" s="285" t="str">
        <f>IF(ISBLANK('A1'!A152),"",'A1'!A152)</f>
        <v/>
      </c>
      <c r="B152" s="38" t="str">
        <f>IF(ISBLANK('A1'!B152),"",'A1'!B152)</f>
        <v/>
      </c>
      <c r="C152" s="39" t="str">
        <f>IF(ISBLANK('A1'!D152),"",'A1'!D152)</f>
        <v/>
      </c>
      <c r="D152" s="40" t="str">
        <f>IF(ISBLANK('A1'!G152),"",'A1'!G152)</f>
        <v/>
      </c>
      <c r="E152" s="286" t="str">
        <f>IF(ISBLANK('A1'!H152),"",'A1'!H152)</f>
        <v/>
      </c>
      <c r="F152" s="260"/>
      <c r="G152" s="261"/>
      <c r="H152" s="262"/>
      <c r="I152" s="262"/>
      <c r="J152" s="262"/>
      <c r="K152" s="262"/>
      <c r="L152" s="263"/>
      <c r="M152" s="264"/>
      <c r="N152" s="263"/>
      <c r="O152" s="265"/>
      <c r="P152" s="633"/>
      <c r="Q152" s="490" t="str">
        <f>IF(SUM('A1'!I152,'A1'!L152:P152)=0,"",SUM('A1'!I152,'A1'!L152:P152))</f>
        <v/>
      </c>
      <c r="R152" s="601"/>
    </row>
    <row r="153" spans="1:18" ht="15" customHeight="1" x14ac:dyDescent="0.25">
      <c r="A153" s="285" t="str">
        <f>IF(ISBLANK('A1'!A153),"",'A1'!A153)</f>
        <v/>
      </c>
      <c r="B153" s="38" t="str">
        <f>IF(ISBLANK('A1'!B153),"",'A1'!B153)</f>
        <v/>
      </c>
      <c r="C153" s="39" t="str">
        <f>IF(ISBLANK('A1'!D153),"",'A1'!D153)</f>
        <v/>
      </c>
      <c r="D153" s="40" t="str">
        <f>IF(ISBLANK('A1'!G153),"",'A1'!G153)</f>
        <v/>
      </c>
      <c r="E153" s="286" t="str">
        <f>IF(ISBLANK('A1'!H153),"",'A1'!H153)</f>
        <v/>
      </c>
      <c r="F153" s="260"/>
      <c r="G153" s="261"/>
      <c r="H153" s="262"/>
      <c r="I153" s="262"/>
      <c r="J153" s="262"/>
      <c r="K153" s="262"/>
      <c r="L153" s="263"/>
      <c r="M153" s="264"/>
      <c r="N153" s="263"/>
      <c r="O153" s="265"/>
      <c r="P153" s="633"/>
      <c r="Q153" s="490" t="str">
        <f>IF(SUM('A1'!I153,'A1'!L153:P153)=0,"",SUM('A1'!I153,'A1'!L153:P153))</f>
        <v/>
      </c>
      <c r="R153" s="601"/>
    </row>
    <row r="154" spans="1:18" ht="15" customHeight="1" x14ac:dyDescent="0.25">
      <c r="A154" s="285" t="str">
        <f>IF(ISBLANK('A1'!A154),"",'A1'!A154)</f>
        <v/>
      </c>
      <c r="B154" s="38" t="str">
        <f>IF(ISBLANK('A1'!B154),"",'A1'!B154)</f>
        <v/>
      </c>
      <c r="C154" s="39" t="str">
        <f>IF(ISBLANK('A1'!D154),"",'A1'!D154)</f>
        <v/>
      </c>
      <c r="D154" s="40" t="str">
        <f>IF(ISBLANK('A1'!G154),"",'A1'!G154)</f>
        <v/>
      </c>
      <c r="E154" s="286" t="str">
        <f>IF(ISBLANK('A1'!H154),"",'A1'!H154)</f>
        <v/>
      </c>
      <c r="F154" s="260"/>
      <c r="G154" s="261"/>
      <c r="H154" s="262"/>
      <c r="I154" s="262"/>
      <c r="J154" s="262"/>
      <c r="K154" s="262"/>
      <c r="L154" s="263"/>
      <c r="M154" s="264"/>
      <c r="N154" s="263"/>
      <c r="O154" s="265"/>
      <c r="P154" s="633"/>
      <c r="Q154" s="490" t="str">
        <f>IF(SUM('A1'!I154,'A1'!L154:P154)=0,"",SUM('A1'!I154,'A1'!L154:P154))</f>
        <v/>
      </c>
      <c r="R154" s="601"/>
    </row>
    <row r="155" spans="1:18" ht="15" customHeight="1" x14ac:dyDescent="0.25">
      <c r="A155" s="285" t="str">
        <f>IF(ISBLANK('A1'!A155),"",'A1'!A155)</f>
        <v/>
      </c>
      <c r="B155" s="38" t="str">
        <f>IF(ISBLANK('A1'!B155),"",'A1'!B155)</f>
        <v/>
      </c>
      <c r="C155" s="39" t="str">
        <f>IF(ISBLANK('A1'!D155),"",'A1'!D155)</f>
        <v/>
      </c>
      <c r="D155" s="40" t="str">
        <f>IF(ISBLANK('A1'!G155),"",'A1'!G155)</f>
        <v/>
      </c>
      <c r="E155" s="286" t="str">
        <f>IF(ISBLANK('A1'!H155),"",'A1'!H155)</f>
        <v/>
      </c>
      <c r="F155" s="260"/>
      <c r="G155" s="261"/>
      <c r="H155" s="262"/>
      <c r="I155" s="262"/>
      <c r="J155" s="262"/>
      <c r="K155" s="262"/>
      <c r="L155" s="263"/>
      <c r="M155" s="264"/>
      <c r="N155" s="263"/>
      <c r="O155" s="265"/>
      <c r="P155" s="633"/>
      <c r="Q155" s="490" t="str">
        <f>IF(SUM('A1'!I155,'A1'!L155:P155)=0,"",SUM('A1'!I155,'A1'!L155:P155))</f>
        <v/>
      </c>
      <c r="R155" s="601"/>
    </row>
    <row r="156" spans="1:18" ht="15" customHeight="1" x14ac:dyDescent="0.25">
      <c r="A156" s="285" t="str">
        <f>IF(ISBLANK('A1'!A156),"",'A1'!A156)</f>
        <v/>
      </c>
      <c r="B156" s="38" t="str">
        <f>IF(ISBLANK('A1'!B156),"",'A1'!B156)</f>
        <v/>
      </c>
      <c r="C156" s="39" t="str">
        <f>IF(ISBLANK('A1'!D156),"",'A1'!D156)</f>
        <v/>
      </c>
      <c r="D156" s="40" t="str">
        <f>IF(ISBLANK('A1'!G156),"",'A1'!G156)</f>
        <v/>
      </c>
      <c r="E156" s="286" t="str">
        <f>IF(ISBLANK('A1'!H156),"",'A1'!H156)</f>
        <v/>
      </c>
      <c r="F156" s="260"/>
      <c r="G156" s="261"/>
      <c r="H156" s="262"/>
      <c r="I156" s="262"/>
      <c r="J156" s="262"/>
      <c r="K156" s="262"/>
      <c r="L156" s="263"/>
      <c r="M156" s="264"/>
      <c r="N156" s="263"/>
      <c r="O156" s="265"/>
      <c r="P156" s="633"/>
      <c r="Q156" s="490" t="str">
        <f>IF(SUM('A1'!I156,'A1'!L156:P156)=0,"",SUM('A1'!I156,'A1'!L156:P156))</f>
        <v/>
      </c>
      <c r="R156" s="601"/>
    </row>
    <row r="157" spans="1:18" ht="15" customHeight="1" x14ac:dyDescent="0.25">
      <c r="A157" s="285" t="str">
        <f>IF(ISBLANK('A1'!A157),"",'A1'!A157)</f>
        <v/>
      </c>
      <c r="B157" s="38" t="str">
        <f>IF(ISBLANK('A1'!B157),"",'A1'!B157)</f>
        <v/>
      </c>
      <c r="C157" s="39" t="str">
        <f>IF(ISBLANK('A1'!D157),"",'A1'!D157)</f>
        <v/>
      </c>
      <c r="D157" s="40" t="str">
        <f>IF(ISBLANK('A1'!G157),"",'A1'!G157)</f>
        <v/>
      </c>
      <c r="E157" s="286" t="str">
        <f>IF(ISBLANK('A1'!H157),"",'A1'!H157)</f>
        <v/>
      </c>
      <c r="F157" s="260"/>
      <c r="G157" s="261"/>
      <c r="H157" s="262"/>
      <c r="I157" s="262"/>
      <c r="J157" s="262"/>
      <c r="K157" s="262"/>
      <c r="L157" s="263"/>
      <c r="M157" s="264"/>
      <c r="N157" s="263"/>
      <c r="O157" s="265"/>
      <c r="P157" s="633"/>
      <c r="Q157" s="490" t="str">
        <f>IF(SUM('A1'!I157,'A1'!L157:P157)=0,"",SUM('A1'!I157,'A1'!L157:P157))</f>
        <v/>
      </c>
      <c r="R157" s="601"/>
    </row>
    <row r="158" spans="1:18" ht="15" customHeight="1" x14ac:dyDescent="0.25">
      <c r="A158" s="285" t="str">
        <f>IF(ISBLANK('A1'!A158),"",'A1'!A158)</f>
        <v/>
      </c>
      <c r="B158" s="38" t="str">
        <f>IF(ISBLANK('A1'!B158),"",'A1'!B158)</f>
        <v/>
      </c>
      <c r="C158" s="39" t="str">
        <f>IF(ISBLANK('A1'!D158),"",'A1'!D158)</f>
        <v/>
      </c>
      <c r="D158" s="40" t="str">
        <f>IF(ISBLANK('A1'!G158),"",'A1'!G158)</f>
        <v/>
      </c>
      <c r="E158" s="286" t="str">
        <f>IF(ISBLANK('A1'!H158),"",'A1'!H158)</f>
        <v/>
      </c>
      <c r="F158" s="260"/>
      <c r="G158" s="261"/>
      <c r="H158" s="262"/>
      <c r="I158" s="262"/>
      <c r="J158" s="262"/>
      <c r="K158" s="262"/>
      <c r="L158" s="263"/>
      <c r="M158" s="264"/>
      <c r="N158" s="263"/>
      <c r="O158" s="265"/>
      <c r="P158" s="633"/>
      <c r="Q158" s="490" t="str">
        <f>IF(SUM('A1'!I158,'A1'!L158:P158)=0,"",SUM('A1'!I158,'A1'!L158:P158))</f>
        <v/>
      </c>
      <c r="R158" s="601"/>
    </row>
    <row r="159" spans="1:18" ht="15" customHeight="1" x14ac:dyDescent="0.25">
      <c r="A159" s="285" t="str">
        <f>IF(ISBLANK('A1'!A159),"",'A1'!A159)</f>
        <v/>
      </c>
      <c r="B159" s="38" t="str">
        <f>IF(ISBLANK('A1'!B159),"",'A1'!B159)</f>
        <v/>
      </c>
      <c r="C159" s="39" t="str">
        <f>IF(ISBLANK('A1'!D159),"",'A1'!D159)</f>
        <v/>
      </c>
      <c r="D159" s="40" t="str">
        <f>IF(ISBLANK('A1'!G159),"",'A1'!G159)</f>
        <v/>
      </c>
      <c r="E159" s="286" t="str">
        <f>IF(ISBLANK('A1'!H159),"",'A1'!H159)</f>
        <v/>
      </c>
      <c r="F159" s="260"/>
      <c r="G159" s="261"/>
      <c r="H159" s="262"/>
      <c r="I159" s="262"/>
      <c r="J159" s="262"/>
      <c r="K159" s="262"/>
      <c r="L159" s="263"/>
      <c r="M159" s="264"/>
      <c r="N159" s="263"/>
      <c r="O159" s="265"/>
      <c r="P159" s="633"/>
      <c r="Q159" s="490" t="str">
        <f>IF(SUM('A1'!I159,'A1'!L159:P159)=0,"",SUM('A1'!I159,'A1'!L159:P159))</f>
        <v/>
      </c>
      <c r="R159" s="601"/>
    </row>
    <row r="160" spans="1:18" ht="15" customHeight="1" x14ac:dyDescent="0.25">
      <c r="A160" s="285" t="str">
        <f>IF(ISBLANK('A1'!A160),"",'A1'!A160)</f>
        <v/>
      </c>
      <c r="B160" s="38" t="str">
        <f>IF(ISBLANK('A1'!B160),"",'A1'!B160)</f>
        <v/>
      </c>
      <c r="C160" s="39" t="str">
        <f>IF(ISBLANK('A1'!D160),"",'A1'!D160)</f>
        <v/>
      </c>
      <c r="D160" s="40" t="str">
        <f>IF(ISBLANK('A1'!G160),"",'A1'!G160)</f>
        <v/>
      </c>
      <c r="E160" s="286" t="str">
        <f>IF(ISBLANK('A1'!H160),"",'A1'!H160)</f>
        <v/>
      </c>
      <c r="F160" s="260"/>
      <c r="G160" s="261"/>
      <c r="H160" s="262"/>
      <c r="I160" s="262"/>
      <c r="J160" s="262"/>
      <c r="K160" s="262"/>
      <c r="L160" s="263"/>
      <c r="M160" s="264"/>
      <c r="N160" s="263"/>
      <c r="O160" s="265"/>
      <c r="P160" s="633"/>
      <c r="Q160" s="490" t="str">
        <f>IF(SUM('A1'!I160,'A1'!L160:P160)=0,"",SUM('A1'!I160,'A1'!L160:P160))</f>
        <v/>
      </c>
      <c r="R160" s="601"/>
    </row>
    <row r="161" spans="1:18" ht="15" customHeight="1" x14ac:dyDescent="0.25">
      <c r="A161" s="285" t="str">
        <f>IF(ISBLANK('A1'!A161),"",'A1'!A161)</f>
        <v/>
      </c>
      <c r="B161" s="38" t="str">
        <f>IF(ISBLANK('A1'!B161),"",'A1'!B161)</f>
        <v/>
      </c>
      <c r="C161" s="39" t="str">
        <f>IF(ISBLANK('A1'!D161),"",'A1'!D161)</f>
        <v/>
      </c>
      <c r="D161" s="40" t="str">
        <f>IF(ISBLANK('A1'!G161),"",'A1'!G161)</f>
        <v/>
      </c>
      <c r="E161" s="286" t="str">
        <f>IF(ISBLANK('A1'!H161),"",'A1'!H161)</f>
        <v/>
      </c>
      <c r="F161" s="260"/>
      <c r="G161" s="261"/>
      <c r="H161" s="262"/>
      <c r="I161" s="262"/>
      <c r="J161" s="262"/>
      <c r="K161" s="262"/>
      <c r="L161" s="263"/>
      <c r="M161" s="264"/>
      <c r="N161" s="263"/>
      <c r="O161" s="265"/>
      <c r="P161" s="633"/>
      <c r="Q161" s="490" t="str">
        <f>IF(SUM('A1'!I161,'A1'!L161:P161)=0,"",SUM('A1'!I161,'A1'!L161:P161))</f>
        <v/>
      </c>
      <c r="R161" s="601"/>
    </row>
    <row r="162" spans="1:18" ht="15" customHeight="1" x14ac:dyDescent="0.25">
      <c r="A162" s="285" t="str">
        <f>IF(ISBLANK('A1'!A162),"",'A1'!A162)</f>
        <v/>
      </c>
      <c r="B162" s="38" t="str">
        <f>IF(ISBLANK('A1'!B162),"",'A1'!B162)</f>
        <v/>
      </c>
      <c r="C162" s="39" t="str">
        <f>IF(ISBLANK('A1'!D162),"",'A1'!D162)</f>
        <v/>
      </c>
      <c r="D162" s="40" t="str">
        <f>IF(ISBLANK('A1'!G162),"",'A1'!G162)</f>
        <v/>
      </c>
      <c r="E162" s="286" t="str">
        <f>IF(ISBLANK('A1'!H162),"",'A1'!H162)</f>
        <v/>
      </c>
      <c r="F162" s="260"/>
      <c r="G162" s="261"/>
      <c r="H162" s="262"/>
      <c r="I162" s="262"/>
      <c r="J162" s="262"/>
      <c r="K162" s="262"/>
      <c r="L162" s="263"/>
      <c r="M162" s="264"/>
      <c r="N162" s="263"/>
      <c r="O162" s="265"/>
      <c r="P162" s="633"/>
      <c r="Q162" s="490" t="str">
        <f>IF(SUM('A1'!I162,'A1'!L162:P162)=0,"",SUM('A1'!I162,'A1'!L162:P162))</f>
        <v/>
      </c>
      <c r="R162" s="601"/>
    </row>
    <row r="163" spans="1:18" ht="15" customHeight="1" x14ac:dyDescent="0.25">
      <c r="A163" s="285" t="str">
        <f>IF(ISBLANK('A1'!A163),"",'A1'!A163)</f>
        <v/>
      </c>
      <c r="B163" s="38" t="str">
        <f>IF(ISBLANK('A1'!B163),"",'A1'!B163)</f>
        <v/>
      </c>
      <c r="C163" s="39" t="str">
        <f>IF(ISBLANK('A1'!D163),"",'A1'!D163)</f>
        <v/>
      </c>
      <c r="D163" s="40" t="str">
        <f>IF(ISBLANK('A1'!G163),"",'A1'!G163)</f>
        <v/>
      </c>
      <c r="E163" s="286" t="str">
        <f>IF(ISBLANK('A1'!H163),"",'A1'!H163)</f>
        <v/>
      </c>
      <c r="F163" s="260"/>
      <c r="G163" s="261"/>
      <c r="H163" s="262"/>
      <c r="I163" s="262"/>
      <c r="J163" s="262"/>
      <c r="K163" s="262"/>
      <c r="L163" s="263"/>
      <c r="M163" s="264"/>
      <c r="N163" s="263"/>
      <c r="O163" s="265"/>
      <c r="P163" s="633"/>
      <c r="Q163" s="490" t="str">
        <f>IF(SUM('A1'!I163,'A1'!L163:P163)=0,"",SUM('A1'!I163,'A1'!L163:P163))</f>
        <v/>
      </c>
      <c r="R163" s="601"/>
    </row>
    <row r="164" spans="1:18" ht="15" customHeight="1" x14ac:dyDescent="0.25">
      <c r="A164" s="285" t="str">
        <f>IF(ISBLANK('A1'!A164),"",'A1'!A164)</f>
        <v/>
      </c>
      <c r="B164" s="38" t="str">
        <f>IF(ISBLANK('A1'!B164),"",'A1'!B164)</f>
        <v/>
      </c>
      <c r="C164" s="39" t="str">
        <f>IF(ISBLANK('A1'!D164),"",'A1'!D164)</f>
        <v/>
      </c>
      <c r="D164" s="40" t="str">
        <f>IF(ISBLANK('A1'!G164),"",'A1'!G164)</f>
        <v/>
      </c>
      <c r="E164" s="286" t="str">
        <f>IF(ISBLANK('A1'!H164),"",'A1'!H164)</f>
        <v/>
      </c>
      <c r="F164" s="260"/>
      <c r="G164" s="261"/>
      <c r="H164" s="262"/>
      <c r="I164" s="262"/>
      <c r="J164" s="262"/>
      <c r="K164" s="262"/>
      <c r="L164" s="263"/>
      <c r="M164" s="264"/>
      <c r="N164" s="263"/>
      <c r="O164" s="265"/>
      <c r="P164" s="633"/>
      <c r="Q164" s="490" t="str">
        <f>IF(SUM('A1'!I164,'A1'!L164:P164)=0,"",SUM('A1'!I164,'A1'!L164:P164))</f>
        <v/>
      </c>
      <c r="R164" s="601"/>
    </row>
    <row r="165" spans="1:18" ht="15" customHeight="1" x14ac:dyDescent="0.25">
      <c r="A165" s="285" t="str">
        <f>IF(ISBLANK('A1'!A165),"",'A1'!A165)</f>
        <v/>
      </c>
      <c r="B165" s="38" t="str">
        <f>IF(ISBLANK('A1'!B165),"",'A1'!B165)</f>
        <v/>
      </c>
      <c r="C165" s="39" t="str">
        <f>IF(ISBLANK('A1'!D165),"",'A1'!D165)</f>
        <v/>
      </c>
      <c r="D165" s="40" t="str">
        <f>IF(ISBLANK('A1'!G165),"",'A1'!G165)</f>
        <v/>
      </c>
      <c r="E165" s="286" t="str">
        <f>IF(ISBLANK('A1'!H165),"",'A1'!H165)</f>
        <v/>
      </c>
      <c r="F165" s="260"/>
      <c r="G165" s="261"/>
      <c r="H165" s="262"/>
      <c r="I165" s="262"/>
      <c r="J165" s="262"/>
      <c r="K165" s="262"/>
      <c r="L165" s="263"/>
      <c r="M165" s="264"/>
      <c r="N165" s="263"/>
      <c r="O165" s="265"/>
      <c r="P165" s="633"/>
      <c r="Q165" s="490" t="str">
        <f>IF(SUM('A1'!I165,'A1'!L165:P165)=0,"",SUM('A1'!I165,'A1'!L165:P165))</f>
        <v/>
      </c>
      <c r="R165" s="601"/>
    </row>
    <row r="166" spans="1:18" ht="15" customHeight="1" x14ac:dyDescent="0.25">
      <c r="A166" s="285" t="str">
        <f>IF(ISBLANK('A1'!A166),"",'A1'!A166)</f>
        <v/>
      </c>
      <c r="B166" s="38" t="str">
        <f>IF(ISBLANK('A1'!B166),"",'A1'!B166)</f>
        <v/>
      </c>
      <c r="C166" s="39" t="str">
        <f>IF(ISBLANK('A1'!D166),"",'A1'!D166)</f>
        <v/>
      </c>
      <c r="D166" s="40" t="str">
        <f>IF(ISBLANK('A1'!G166),"",'A1'!G166)</f>
        <v/>
      </c>
      <c r="E166" s="286" t="str">
        <f>IF(ISBLANK('A1'!H166),"",'A1'!H166)</f>
        <v/>
      </c>
      <c r="F166" s="260"/>
      <c r="G166" s="261"/>
      <c r="H166" s="262"/>
      <c r="I166" s="262"/>
      <c r="J166" s="262"/>
      <c r="K166" s="262"/>
      <c r="L166" s="263"/>
      <c r="M166" s="264"/>
      <c r="N166" s="263"/>
      <c r="O166" s="265"/>
      <c r="P166" s="633"/>
      <c r="Q166" s="490" t="str">
        <f>IF(SUM('A1'!I166,'A1'!L166:P166)=0,"",SUM('A1'!I166,'A1'!L166:P166))</f>
        <v/>
      </c>
      <c r="R166" s="601"/>
    </row>
    <row r="167" spans="1:18" ht="15" customHeight="1" x14ac:dyDescent="0.25">
      <c r="A167" s="285" t="str">
        <f>IF(ISBLANK('A1'!A167),"",'A1'!A167)</f>
        <v/>
      </c>
      <c r="B167" s="38" t="str">
        <f>IF(ISBLANK('A1'!B167),"",'A1'!B167)</f>
        <v/>
      </c>
      <c r="C167" s="39" t="str">
        <f>IF(ISBLANK('A1'!D167),"",'A1'!D167)</f>
        <v/>
      </c>
      <c r="D167" s="40" t="str">
        <f>IF(ISBLANK('A1'!G167),"",'A1'!G167)</f>
        <v/>
      </c>
      <c r="E167" s="286" t="str">
        <f>IF(ISBLANK('A1'!H167),"",'A1'!H167)</f>
        <v/>
      </c>
      <c r="F167" s="260"/>
      <c r="G167" s="261"/>
      <c r="H167" s="262"/>
      <c r="I167" s="262"/>
      <c r="J167" s="262"/>
      <c r="K167" s="262"/>
      <c r="L167" s="263"/>
      <c r="M167" s="264"/>
      <c r="N167" s="263"/>
      <c r="O167" s="265"/>
      <c r="P167" s="633"/>
      <c r="Q167" s="490" t="str">
        <f>IF(SUM('A1'!I167,'A1'!L167:P167)=0,"",SUM('A1'!I167,'A1'!L167:P167))</f>
        <v/>
      </c>
      <c r="R167" s="601"/>
    </row>
    <row r="168" spans="1:18" ht="15" customHeight="1" x14ac:dyDescent="0.25">
      <c r="A168" s="285" t="str">
        <f>IF(ISBLANK('A1'!A168),"",'A1'!A168)</f>
        <v/>
      </c>
      <c r="B168" s="38" t="str">
        <f>IF(ISBLANK('A1'!B168),"",'A1'!B168)</f>
        <v/>
      </c>
      <c r="C168" s="39" t="str">
        <f>IF(ISBLANK('A1'!D168),"",'A1'!D168)</f>
        <v/>
      </c>
      <c r="D168" s="40" t="str">
        <f>IF(ISBLANK('A1'!G168),"",'A1'!G168)</f>
        <v/>
      </c>
      <c r="E168" s="286" t="str">
        <f>IF(ISBLANK('A1'!H168),"",'A1'!H168)</f>
        <v/>
      </c>
      <c r="F168" s="260"/>
      <c r="G168" s="261"/>
      <c r="H168" s="262"/>
      <c r="I168" s="262"/>
      <c r="J168" s="262"/>
      <c r="K168" s="262"/>
      <c r="L168" s="263"/>
      <c r="M168" s="264"/>
      <c r="N168" s="263"/>
      <c r="O168" s="265"/>
      <c r="P168" s="633"/>
      <c r="Q168" s="490" t="str">
        <f>IF(SUM('A1'!I168,'A1'!L168:P168)=0,"",SUM('A1'!I168,'A1'!L168:P168))</f>
        <v/>
      </c>
      <c r="R168" s="601"/>
    </row>
    <row r="169" spans="1:18" ht="15" customHeight="1" x14ac:dyDescent="0.25">
      <c r="A169" s="285" t="str">
        <f>IF(ISBLANK('A1'!A169),"",'A1'!A169)</f>
        <v/>
      </c>
      <c r="B169" s="38" t="str">
        <f>IF(ISBLANK('A1'!B169),"",'A1'!B169)</f>
        <v/>
      </c>
      <c r="C169" s="39" t="str">
        <f>IF(ISBLANK('A1'!D169),"",'A1'!D169)</f>
        <v/>
      </c>
      <c r="D169" s="40" t="str">
        <f>IF(ISBLANK('A1'!G169),"",'A1'!G169)</f>
        <v/>
      </c>
      <c r="E169" s="286" t="str">
        <f>IF(ISBLANK('A1'!H169),"",'A1'!H169)</f>
        <v/>
      </c>
      <c r="F169" s="260"/>
      <c r="G169" s="261"/>
      <c r="H169" s="262"/>
      <c r="I169" s="262"/>
      <c r="J169" s="262"/>
      <c r="K169" s="262"/>
      <c r="L169" s="263"/>
      <c r="M169" s="264"/>
      <c r="N169" s="263"/>
      <c r="O169" s="265"/>
      <c r="P169" s="633"/>
      <c r="Q169" s="490" t="str">
        <f>IF(SUM('A1'!I169,'A1'!L169:P169)=0,"",SUM('A1'!I169,'A1'!L169:P169))</f>
        <v/>
      </c>
      <c r="R169" s="601"/>
    </row>
    <row r="170" spans="1:18" ht="15" customHeight="1" x14ac:dyDescent="0.25">
      <c r="A170" s="285" t="str">
        <f>IF(ISBLANK('A1'!A170),"",'A1'!A170)</f>
        <v/>
      </c>
      <c r="B170" s="38" t="str">
        <f>IF(ISBLANK('A1'!B170),"",'A1'!B170)</f>
        <v/>
      </c>
      <c r="C170" s="39" t="str">
        <f>IF(ISBLANK('A1'!D170),"",'A1'!D170)</f>
        <v/>
      </c>
      <c r="D170" s="40" t="str">
        <f>IF(ISBLANK('A1'!G170),"",'A1'!G170)</f>
        <v/>
      </c>
      <c r="E170" s="286" t="str">
        <f>IF(ISBLANK('A1'!H170),"",'A1'!H170)</f>
        <v/>
      </c>
      <c r="F170" s="260"/>
      <c r="G170" s="261"/>
      <c r="H170" s="262"/>
      <c r="I170" s="262"/>
      <c r="J170" s="262"/>
      <c r="K170" s="262"/>
      <c r="L170" s="263"/>
      <c r="M170" s="264"/>
      <c r="N170" s="263"/>
      <c r="O170" s="265"/>
      <c r="P170" s="633"/>
      <c r="Q170" s="490" t="str">
        <f>IF(SUM('A1'!I170,'A1'!L170:P170)=0,"",SUM('A1'!I170,'A1'!L170:P170))</f>
        <v/>
      </c>
      <c r="R170" s="601"/>
    </row>
    <row r="171" spans="1:18" ht="15" customHeight="1" x14ac:dyDescent="0.25">
      <c r="A171" s="285" t="str">
        <f>IF(ISBLANK('A1'!A171),"",'A1'!A171)</f>
        <v/>
      </c>
      <c r="B171" s="38" t="str">
        <f>IF(ISBLANK('A1'!B171),"",'A1'!B171)</f>
        <v/>
      </c>
      <c r="C171" s="39" t="str">
        <f>IF(ISBLANK('A1'!D171),"",'A1'!D171)</f>
        <v/>
      </c>
      <c r="D171" s="40" t="str">
        <f>IF(ISBLANK('A1'!G171),"",'A1'!G171)</f>
        <v/>
      </c>
      <c r="E171" s="286" t="str">
        <f>IF(ISBLANK('A1'!H171),"",'A1'!H171)</f>
        <v/>
      </c>
      <c r="F171" s="260"/>
      <c r="G171" s="261"/>
      <c r="H171" s="262"/>
      <c r="I171" s="262"/>
      <c r="J171" s="262"/>
      <c r="K171" s="262"/>
      <c r="L171" s="263"/>
      <c r="M171" s="264"/>
      <c r="N171" s="263"/>
      <c r="O171" s="265"/>
      <c r="P171" s="633"/>
      <c r="Q171" s="490" t="str">
        <f>IF(SUM('A1'!I171,'A1'!L171:P171)=0,"",SUM('A1'!I171,'A1'!L171:P171))</f>
        <v/>
      </c>
      <c r="R171" s="601"/>
    </row>
    <row r="172" spans="1:18" ht="15" customHeight="1" x14ac:dyDescent="0.25">
      <c r="A172" s="285" t="str">
        <f>IF(ISBLANK('A1'!A172),"",'A1'!A172)</f>
        <v/>
      </c>
      <c r="B172" s="38" t="str">
        <f>IF(ISBLANK('A1'!B172),"",'A1'!B172)</f>
        <v/>
      </c>
      <c r="C172" s="39" t="str">
        <f>IF(ISBLANK('A1'!D172),"",'A1'!D172)</f>
        <v/>
      </c>
      <c r="D172" s="40" t="str">
        <f>IF(ISBLANK('A1'!G172),"",'A1'!G172)</f>
        <v/>
      </c>
      <c r="E172" s="286" t="str">
        <f>IF(ISBLANK('A1'!H172),"",'A1'!H172)</f>
        <v/>
      </c>
      <c r="F172" s="260"/>
      <c r="G172" s="261"/>
      <c r="H172" s="262"/>
      <c r="I172" s="262"/>
      <c r="J172" s="262"/>
      <c r="K172" s="262"/>
      <c r="L172" s="263"/>
      <c r="M172" s="264"/>
      <c r="N172" s="263"/>
      <c r="O172" s="265"/>
      <c r="P172" s="633"/>
      <c r="Q172" s="490" t="str">
        <f>IF(SUM('A1'!I172,'A1'!L172:P172)=0,"",SUM('A1'!I172,'A1'!L172:P172))</f>
        <v/>
      </c>
      <c r="R172" s="601"/>
    </row>
    <row r="173" spans="1:18" ht="15" customHeight="1" x14ac:dyDescent="0.25">
      <c r="A173" s="285" t="str">
        <f>IF(ISBLANK('A1'!A173),"",'A1'!A173)</f>
        <v/>
      </c>
      <c r="B173" s="38" t="str">
        <f>IF(ISBLANK('A1'!B173),"",'A1'!B173)</f>
        <v/>
      </c>
      <c r="C173" s="39" t="str">
        <f>IF(ISBLANK('A1'!D173),"",'A1'!D173)</f>
        <v/>
      </c>
      <c r="D173" s="40" t="str">
        <f>IF(ISBLANK('A1'!G173),"",'A1'!G173)</f>
        <v/>
      </c>
      <c r="E173" s="286" t="str">
        <f>IF(ISBLANK('A1'!H173),"",'A1'!H173)</f>
        <v/>
      </c>
      <c r="F173" s="260"/>
      <c r="G173" s="261"/>
      <c r="H173" s="262"/>
      <c r="I173" s="262"/>
      <c r="J173" s="262"/>
      <c r="K173" s="262"/>
      <c r="L173" s="263"/>
      <c r="M173" s="264"/>
      <c r="N173" s="263"/>
      <c r="O173" s="265"/>
      <c r="P173" s="633"/>
      <c r="Q173" s="490" t="str">
        <f>IF(SUM('A1'!I173,'A1'!L173:P173)=0,"",SUM('A1'!I173,'A1'!L173:P173))</f>
        <v/>
      </c>
      <c r="R173" s="601"/>
    </row>
    <row r="174" spans="1:18" ht="15" customHeight="1" x14ac:dyDescent="0.25">
      <c r="A174" s="285" t="str">
        <f>IF(ISBLANK('A1'!A174),"",'A1'!A174)</f>
        <v/>
      </c>
      <c r="B174" s="38" t="str">
        <f>IF(ISBLANK('A1'!B174),"",'A1'!B174)</f>
        <v/>
      </c>
      <c r="C174" s="39" t="str">
        <f>IF(ISBLANK('A1'!D174),"",'A1'!D174)</f>
        <v/>
      </c>
      <c r="D174" s="40" t="str">
        <f>IF(ISBLANK('A1'!G174),"",'A1'!G174)</f>
        <v/>
      </c>
      <c r="E174" s="286" t="str">
        <f>IF(ISBLANK('A1'!H174),"",'A1'!H174)</f>
        <v/>
      </c>
      <c r="F174" s="260"/>
      <c r="G174" s="261"/>
      <c r="H174" s="262"/>
      <c r="I174" s="262"/>
      <c r="J174" s="262"/>
      <c r="K174" s="262"/>
      <c r="L174" s="263"/>
      <c r="M174" s="264"/>
      <c r="N174" s="263"/>
      <c r="O174" s="265"/>
      <c r="P174" s="633"/>
      <c r="Q174" s="490" t="str">
        <f>IF(SUM('A1'!I174,'A1'!L174:P174)=0,"",SUM('A1'!I174,'A1'!L174:P174))</f>
        <v/>
      </c>
      <c r="R174" s="601"/>
    </row>
    <row r="175" spans="1:18" ht="15" customHeight="1" x14ac:dyDescent="0.25">
      <c r="A175" s="285" t="str">
        <f>IF(ISBLANK('A1'!A175),"",'A1'!A175)</f>
        <v/>
      </c>
      <c r="B175" s="38" t="str">
        <f>IF(ISBLANK('A1'!B175),"",'A1'!B175)</f>
        <v/>
      </c>
      <c r="C175" s="39" t="str">
        <f>IF(ISBLANK('A1'!D175),"",'A1'!D175)</f>
        <v/>
      </c>
      <c r="D175" s="40" t="str">
        <f>IF(ISBLANK('A1'!G175),"",'A1'!G175)</f>
        <v/>
      </c>
      <c r="E175" s="286" t="str">
        <f>IF(ISBLANK('A1'!H175),"",'A1'!H175)</f>
        <v/>
      </c>
      <c r="F175" s="260"/>
      <c r="G175" s="261"/>
      <c r="H175" s="262"/>
      <c r="I175" s="262"/>
      <c r="J175" s="262"/>
      <c r="K175" s="262"/>
      <c r="L175" s="263"/>
      <c r="M175" s="264"/>
      <c r="N175" s="263"/>
      <c r="O175" s="265"/>
      <c r="P175" s="633"/>
      <c r="Q175" s="490" t="str">
        <f>IF(SUM('A1'!I175,'A1'!L175:P175)=0,"",SUM('A1'!I175,'A1'!L175:P175))</f>
        <v/>
      </c>
      <c r="R175" s="601"/>
    </row>
    <row r="176" spans="1:18" ht="15" customHeight="1" x14ac:dyDescent="0.25">
      <c r="A176" s="285" t="str">
        <f>IF(ISBLANK('A1'!A176),"",'A1'!A176)</f>
        <v/>
      </c>
      <c r="B176" s="38" t="str">
        <f>IF(ISBLANK('A1'!B176),"",'A1'!B176)</f>
        <v/>
      </c>
      <c r="C176" s="39" t="str">
        <f>IF(ISBLANK('A1'!D176),"",'A1'!D176)</f>
        <v/>
      </c>
      <c r="D176" s="40" t="str">
        <f>IF(ISBLANK('A1'!G176),"",'A1'!G176)</f>
        <v/>
      </c>
      <c r="E176" s="286" t="str">
        <f>IF(ISBLANK('A1'!H176),"",'A1'!H176)</f>
        <v/>
      </c>
      <c r="F176" s="260"/>
      <c r="G176" s="261"/>
      <c r="H176" s="262"/>
      <c r="I176" s="262"/>
      <c r="J176" s="262"/>
      <c r="K176" s="262"/>
      <c r="L176" s="263"/>
      <c r="M176" s="264"/>
      <c r="N176" s="263"/>
      <c r="O176" s="265"/>
      <c r="P176" s="633"/>
      <c r="Q176" s="490" t="str">
        <f>IF(SUM('A1'!I176,'A1'!L176:P176)=0,"",SUM('A1'!I176,'A1'!L176:P176))</f>
        <v/>
      </c>
      <c r="R176" s="601"/>
    </row>
    <row r="177" spans="1:18" ht="15" customHeight="1" x14ac:dyDescent="0.25">
      <c r="A177" s="285" t="str">
        <f>IF(ISBLANK('A1'!A177),"",'A1'!A177)</f>
        <v/>
      </c>
      <c r="B177" s="38" t="str">
        <f>IF(ISBLANK('A1'!B177),"",'A1'!B177)</f>
        <v/>
      </c>
      <c r="C177" s="39" t="str">
        <f>IF(ISBLANK('A1'!D177),"",'A1'!D177)</f>
        <v/>
      </c>
      <c r="D177" s="40" t="str">
        <f>IF(ISBLANK('A1'!G177),"",'A1'!G177)</f>
        <v/>
      </c>
      <c r="E177" s="286" t="str">
        <f>IF(ISBLANK('A1'!H177),"",'A1'!H177)</f>
        <v/>
      </c>
      <c r="F177" s="260"/>
      <c r="G177" s="261"/>
      <c r="H177" s="262"/>
      <c r="I177" s="262"/>
      <c r="J177" s="262"/>
      <c r="K177" s="262"/>
      <c r="L177" s="263"/>
      <c r="M177" s="264"/>
      <c r="N177" s="263"/>
      <c r="O177" s="265"/>
      <c r="P177" s="633"/>
      <c r="Q177" s="490" t="str">
        <f>IF(SUM('A1'!I177,'A1'!L177:P177)=0,"",SUM('A1'!I177,'A1'!L177:P177))</f>
        <v/>
      </c>
      <c r="R177" s="601"/>
    </row>
    <row r="178" spans="1:18" ht="15" customHeight="1" x14ac:dyDescent="0.25">
      <c r="A178" s="285" t="str">
        <f>IF(ISBLANK('A1'!A178),"",'A1'!A178)</f>
        <v/>
      </c>
      <c r="B178" s="38" t="str">
        <f>IF(ISBLANK('A1'!B178),"",'A1'!B178)</f>
        <v/>
      </c>
      <c r="C178" s="39" t="str">
        <f>IF(ISBLANK('A1'!D178),"",'A1'!D178)</f>
        <v/>
      </c>
      <c r="D178" s="40" t="str">
        <f>IF(ISBLANK('A1'!G178),"",'A1'!G178)</f>
        <v/>
      </c>
      <c r="E178" s="286" t="str">
        <f>IF(ISBLANK('A1'!H178),"",'A1'!H178)</f>
        <v/>
      </c>
      <c r="F178" s="260"/>
      <c r="G178" s="261"/>
      <c r="H178" s="262"/>
      <c r="I178" s="262"/>
      <c r="J178" s="262"/>
      <c r="K178" s="262"/>
      <c r="L178" s="263"/>
      <c r="M178" s="264"/>
      <c r="N178" s="263"/>
      <c r="O178" s="265"/>
      <c r="P178" s="633"/>
      <c r="Q178" s="490" t="str">
        <f>IF(SUM('A1'!I178,'A1'!L178:P178)=0,"",SUM('A1'!I178,'A1'!L178:P178))</f>
        <v/>
      </c>
      <c r="R178" s="601"/>
    </row>
    <row r="179" spans="1:18" ht="15" customHeight="1" x14ac:dyDescent="0.25">
      <c r="A179" s="285" t="str">
        <f>IF(ISBLANK('A1'!A179),"",'A1'!A179)</f>
        <v/>
      </c>
      <c r="B179" s="38" t="str">
        <f>IF(ISBLANK('A1'!B179),"",'A1'!B179)</f>
        <v/>
      </c>
      <c r="C179" s="39" t="str">
        <f>IF(ISBLANK('A1'!D179),"",'A1'!D179)</f>
        <v/>
      </c>
      <c r="D179" s="40" t="str">
        <f>IF(ISBLANK('A1'!G179),"",'A1'!G179)</f>
        <v/>
      </c>
      <c r="E179" s="286" t="str">
        <f>IF(ISBLANK('A1'!H179),"",'A1'!H179)</f>
        <v/>
      </c>
      <c r="F179" s="260"/>
      <c r="G179" s="261"/>
      <c r="H179" s="262"/>
      <c r="I179" s="262"/>
      <c r="J179" s="262"/>
      <c r="K179" s="262"/>
      <c r="L179" s="263"/>
      <c r="M179" s="264"/>
      <c r="N179" s="263"/>
      <c r="O179" s="265"/>
      <c r="P179" s="633"/>
      <c r="Q179" s="490" t="str">
        <f>IF(SUM('A1'!I179,'A1'!L179:P179)=0,"",SUM('A1'!I179,'A1'!L179:P179))</f>
        <v/>
      </c>
      <c r="R179" s="601"/>
    </row>
    <row r="180" spans="1:18" ht="15" customHeight="1" x14ac:dyDescent="0.25">
      <c r="A180" s="285" t="str">
        <f>IF(ISBLANK('A1'!A180),"",'A1'!A180)</f>
        <v/>
      </c>
      <c r="B180" s="38" t="str">
        <f>IF(ISBLANK('A1'!B180),"",'A1'!B180)</f>
        <v/>
      </c>
      <c r="C180" s="39" t="str">
        <f>IF(ISBLANK('A1'!D180),"",'A1'!D180)</f>
        <v/>
      </c>
      <c r="D180" s="40" t="str">
        <f>IF(ISBLANK('A1'!G180),"",'A1'!G180)</f>
        <v/>
      </c>
      <c r="E180" s="286" t="str">
        <f>IF(ISBLANK('A1'!H180),"",'A1'!H180)</f>
        <v/>
      </c>
      <c r="F180" s="260"/>
      <c r="G180" s="261"/>
      <c r="H180" s="262"/>
      <c r="I180" s="262"/>
      <c r="J180" s="262"/>
      <c r="K180" s="262"/>
      <c r="L180" s="263"/>
      <c r="M180" s="264"/>
      <c r="N180" s="263"/>
      <c r="O180" s="265"/>
      <c r="P180" s="633"/>
      <c r="Q180" s="490" t="str">
        <f>IF(SUM('A1'!I180,'A1'!L180:P180)=0,"",SUM('A1'!I180,'A1'!L180:P180))</f>
        <v/>
      </c>
      <c r="R180" s="601"/>
    </row>
    <row r="181" spans="1:18" ht="15" customHeight="1" x14ac:dyDescent="0.25">
      <c r="A181" s="285" t="str">
        <f>IF(ISBLANK('A1'!A181),"",'A1'!A181)</f>
        <v/>
      </c>
      <c r="B181" s="38" t="str">
        <f>IF(ISBLANK('A1'!B181),"",'A1'!B181)</f>
        <v/>
      </c>
      <c r="C181" s="39" t="str">
        <f>IF(ISBLANK('A1'!D181),"",'A1'!D181)</f>
        <v/>
      </c>
      <c r="D181" s="40" t="str">
        <f>IF(ISBLANK('A1'!G181),"",'A1'!G181)</f>
        <v/>
      </c>
      <c r="E181" s="286" t="str">
        <f>IF(ISBLANK('A1'!H181),"",'A1'!H181)</f>
        <v/>
      </c>
      <c r="F181" s="260"/>
      <c r="G181" s="261"/>
      <c r="H181" s="262"/>
      <c r="I181" s="262"/>
      <c r="J181" s="262"/>
      <c r="K181" s="262"/>
      <c r="L181" s="263"/>
      <c r="M181" s="264"/>
      <c r="N181" s="263"/>
      <c r="O181" s="265"/>
      <c r="P181" s="633"/>
      <c r="Q181" s="490" t="str">
        <f>IF(SUM('A1'!I181,'A1'!L181:P181)=0,"",SUM('A1'!I181,'A1'!L181:P181))</f>
        <v/>
      </c>
      <c r="R181" s="601"/>
    </row>
    <row r="182" spans="1:18" ht="15" customHeight="1" x14ac:dyDescent="0.25">
      <c r="A182" s="285" t="str">
        <f>IF(ISBLANK('A1'!A182),"",'A1'!A182)</f>
        <v/>
      </c>
      <c r="B182" s="38" t="str">
        <f>IF(ISBLANK('A1'!B182),"",'A1'!B182)</f>
        <v/>
      </c>
      <c r="C182" s="39" t="str">
        <f>IF(ISBLANK('A1'!D182),"",'A1'!D182)</f>
        <v/>
      </c>
      <c r="D182" s="40" t="str">
        <f>IF(ISBLANK('A1'!G182),"",'A1'!G182)</f>
        <v/>
      </c>
      <c r="E182" s="286" t="str">
        <f>IF(ISBLANK('A1'!H182),"",'A1'!H182)</f>
        <v/>
      </c>
      <c r="F182" s="260"/>
      <c r="G182" s="261"/>
      <c r="H182" s="262"/>
      <c r="I182" s="262"/>
      <c r="J182" s="262"/>
      <c r="K182" s="262"/>
      <c r="L182" s="263"/>
      <c r="M182" s="264"/>
      <c r="N182" s="263"/>
      <c r="O182" s="265"/>
      <c r="P182" s="633"/>
      <c r="Q182" s="490" t="str">
        <f>IF(SUM('A1'!I182,'A1'!L182:P182)=0,"",SUM('A1'!I182,'A1'!L182:P182))</f>
        <v/>
      </c>
      <c r="R182" s="601"/>
    </row>
    <row r="183" spans="1:18" ht="15" customHeight="1" x14ac:dyDescent="0.25">
      <c r="A183" s="285" t="str">
        <f>IF(ISBLANK('A1'!A183),"",'A1'!A183)</f>
        <v/>
      </c>
      <c r="B183" s="38" t="str">
        <f>IF(ISBLANK('A1'!B183),"",'A1'!B183)</f>
        <v/>
      </c>
      <c r="C183" s="39" t="str">
        <f>IF(ISBLANK('A1'!D183),"",'A1'!D183)</f>
        <v/>
      </c>
      <c r="D183" s="40" t="str">
        <f>IF(ISBLANK('A1'!G183),"",'A1'!G183)</f>
        <v/>
      </c>
      <c r="E183" s="286" t="str">
        <f>IF(ISBLANK('A1'!H183),"",'A1'!H183)</f>
        <v/>
      </c>
      <c r="F183" s="260"/>
      <c r="G183" s="261"/>
      <c r="H183" s="262"/>
      <c r="I183" s="262"/>
      <c r="J183" s="262"/>
      <c r="K183" s="262"/>
      <c r="L183" s="263"/>
      <c r="M183" s="264"/>
      <c r="N183" s="263"/>
      <c r="O183" s="265"/>
      <c r="P183" s="633"/>
      <c r="Q183" s="490" t="str">
        <f>IF(SUM('A1'!I183,'A1'!L183:P183)=0,"",SUM('A1'!I183,'A1'!L183:P183))</f>
        <v/>
      </c>
      <c r="R183" s="601"/>
    </row>
    <row r="184" spans="1:18" ht="15" customHeight="1" x14ac:dyDescent="0.25">
      <c r="A184" s="285" t="str">
        <f>IF(ISBLANK('A1'!A184),"",'A1'!A184)</f>
        <v/>
      </c>
      <c r="B184" s="38" t="str">
        <f>IF(ISBLANK('A1'!B184),"",'A1'!B184)</f>
        <v/>
      </c>
      <c r="C184" s="39" t="str">
        <f>IF(ISBLANK('A1'!D184),"",'A1'!D184)</f>
        <v/>
      </c>
      <c r="D184" s="40" t="str">
        <f>IF(ISBLANK('A1'!G184),"",'A1'!G184)</f>
        <v/>
      </c>
      <c r="E184" s="286" t="str">
        <f>IF(ISBLANK('A1'!H184),"",'A1'!H184)</f>
        <v/>
      </c>
      <c r="F184" s="260"/>
      <c r="G184" s="261"/>
      <c r="H184" s="262"/>
      <c r="I184" s="262"/>
      <c r="J184" s="262"/>
      <c r="K184" s="262"/>
      <c r="L184" s="263"/>
      <c r="M184" s="264"/>
      <c r="N184" s="263"/>
      <c r="O184" s="265"/>
      <c r="P184" s="633"/>
      <c r="Q184" s="490" t="str">
        <f>IF(SUM('A1'!I184,'A1'!L184:P184)=0,"",SUM('A1'!I184,'A1'!L184:P184))</f>
        <v/>
      </c>
      <c r="R184" s="601"/>
    </row>
    <row r="185" spans="1:18" ht="15" customHeight="1" x14ac:dyDescent="0.25">
      <c r="A185" s="285" t="str">
        <f>IF(ISBLANK('A1'!A185),"",'A1'!A185)</f>
        <v/>
      </c>
      <c r="B185" s="38" t="str">
        <f>IF(ISBLANK('A1'!B185),"",'A1'!B185)</f>
        <v/>
      </c>
      <c r="C185" s="39" t="str">
        <f>IF(ISBLANK('A1'!D185),"",'A1'!D185)</f>
        <v/>
      </c>
      <c r="D185" s="40" t="str">
        <f>IF(ISBLANK('A1'!G185),"",'A1'!G185)</f>
        <v/>
      </c>
      <c r="E185" s="286" t="str">
        <f>IF(ISBLANK('A1'!H185),"",'A1'!H185)</f>
        <v/>
      </c>
      <c r="F185" s="260"/>
      <c r="G185" s="261"/>
      <c r="H185" s="262"/>
      <c r="I185" s="262"/>
      <c r="J185" s="262"/>
      <c r="K185" s="262"/>
      <c r="L185" s="263"/>
      <c r="M185" s="264"/>
      <c r="N185" s="263"/>
      <c r="O185" s="265"/>
      <c r="P185" s="633"/>
      <c r="Q185" s="490" t="str">
        <f>IF(SUM('A1'!I185,'A1'!L185:P185)=0,"",SUM('A1'!I185,'A1'!L185:P185))</f>
        <v/>
      </c>
      <c r="R185" s="601"/>
    </row>
    <row r="186" spans="1:18" ht="15" customHeight="1" x14ac:dyDescent="0.25">
      <c r="A186" s="285" t="str">
        <f>IF(ISBLANK('A1'!A186),"",'A1'!A186)</f>
        <v/>
      </c>
      <c r="B186" s="38" t="str">
        <f>IF(ISBLANK('A1'!B186),"",'A1'!B186)</f>
        <v/>
      </c>
      <c r="C186" s="39" t="str">
        <f>IF(ISBLANK('A1'!D186),"",'A1'!D186)</f>
        <v/>
      </c>
      <c r="D186" s="40" t="str">
        <f>IF(ISBLANK('A1'!G186),"",'A1'!G186)</f>
        <v/>
      </c>
      <c r="E186" s="286" t="str">
        <f>IF(ISBLANK('A1'!H186),"",'A1'!H186)</f>
        <v/>
      </c>
      <c r="F186" s="260"/>
      <c r="G186" s="261"/>
      <c r="H186" s="262"/>
      <c r="I186" s="262"/>
      <c r="J186" s="262"/>
      <c r="K186" s="262"/>
      <c r="L186" s="263"/>
      <c r="M186" s="264"/>
      <c r="N186" s="263"/>
      <c r="O186" s="265"/>
      <c r="P186" s="633"/>
      <c r="Q186" s="490" t="str">
        <f>IF(SUM('A1'!I186,'A1'!L186:P186)=0,"",SUM('A1'!I186,'A1'!L186:P186))</f>
        <v/>
      </c>
      <c r="R186" s="601"/>
    </row>
    <row r="187" spans="1:18" ht="15" customHeight="1" x14ac:dyDescent="0.25">
      <c r="A187" s="285" t="str">
        <f>IF(ISBLANK('A1'!A187),"",'A1'!A187)</f>
        <v/>
      </c>
      <c r="B187" s="38" t="str">
        <f>IF(ISBLANK('A1'!B187),"",'A1'!B187)</f>
        <v/>
      </c>
      <c r="C187" s="39" t="str">
        <f>IF(ISBLANK('A1'!D187),"",'A1'!D187)</f>
        <v/>
      </c>
      <c r="D187" s="40" t="str">
        <f>IF(ISBLANK('A1'!G187),"",'A1'!G187)</f>
        <v/>
      </c>
      <c r="E187" s="286" t="str">
        <f>IF(ISBLANK('A1'!H187),"",'A1'!H187)</f>
        <v/>
      </c>
      <c r="F187" s="260"/>
      <c r="G187" s="261"/>
      <c r="H187" s="262"/>
      <c r="I187" s="262"/>
      <c r="J187" s="262"/>
      <c r="K187" s="262"/>
      <c r="L187" s="263"/>
      <c r="M187" s="264"/>
      <c r="N187" s="263"/>
      <c r="O187" s="265"/>
      <c r="P187" s="633"/>
      <c r="Q187" s="490" t="str">
        <f>IF(SUM('A1'!I187,'A1'!L187:P187)=0,"",SUM('A1'!I187,'A1'!L187:P187))</f>
        <v/>
      </c>
      <c r="R187" s="601"/>
    </row>
    <row r="188" spans="1:18" ht="15" customHeight="1" x14ac:dyDescent="0.25">
      <c r="A188" s="285" t="str">
        <f>IF(ISBLANK('A1'!A188),"",'A1'!A188)</f>
        <v/>
      </c>
      <c r="B188" s="38" t="str">
        <f>IF(ISBLANK('A1'!B188),"",'A1'!B188)</f>
        <v/>
      </c>
      <c r="C188" s="39" t="str">
        <f>IF(ISBLANK('A1'!D188),"",'A1'!D188)</f>
        <v/>
      </c>
      <c r="D188" s="40" t="str">
        <f>IF(ISBLANK('A1'!G188),"",'A1'!G188)</f>
        <v/>
      </c>
      <c r="E188" s="286" t="str">
        <f>IF(ISBLANK('A1'!H188),"",'A1'!H188)</f>
        <v/>
      </c>
      <c r="F188" s="260"/>
      <c r="G188" s="261"/>
      <c r="H188" s="262"/>
      <c r="I188" s="262"/>
      <c r="J188" s="262"/>
      <c r="K188" s="262"/>
      <c r="L188" s="263"/>
      <c r="M188" s="264"/>
      <c r="N188" s="263"/>
      <c r="O188" s="265"/>
      <c r="P188" s="633"/>
      <c r="Q188" s="490" t="str">
        <f>IF(SUM('A1'!I188,'A1'!L188:P188)=0,"",SUM('A1'!I188,'A1'!L188:P188))</f>
        <v/>
      </c>
      <c r="R188" s="601"/>
    </row>
    <row r="189" spans="1:18" ht="15" customHeight="1" x14ac:dyDescent="0.25">
      <c r="A189" s="285" t="str">
        <f>IF(ISBLANK('A1'!A189),"",'A1'!A189)</f>
        <v/>
      </c>
      <c r="B189" s="38" t="str">
        <f>IF(ISBLANK('A1'!B189),"",'A1'!B189)</f>
        <v/>
      </c>
      <c r="C189" s="39" t="str">
        <f>IF(ISBLANK('A1'!D189),"",'A1'!D189)</f>
        <v/>
      </c>
      <c r="D189" s="40" t="str">
        <f>IF(ISBLANK('A1'!G189),"",'A1'!G189)</f>
        <v/>
      </c>
      <c r="E189" s="286" t="str">
        <f>IF(ISBLANK('A1'!H189),"",'A1'!H189)</f>
        <v/>
      </c>
      <c r="F189" s="260"/>
      <c r="G189" s="261"/>
      <c r="H189" s="262"/>
      <c r="I189" s="262"/>
      <c r="J189" s="262"/>
      <c r="K189" s="262"/>
      <c r="L189" s="263"/>
      <c r="M189" s="264"/>
      <c r="N189" s="263"/>
      <c r="O189" s="265"/>
      <c r="P189" s="633"/>
      <c r="Q189" s="490" t="str">
        <f>IF(SUM('A1'!I189,'A1'!L189:P189)=0,"",SUM('A1'!I189,'A1'!L189:P189))</f>
        <v/>
      </c>
      <c r="R189" s="601"/>
    </row>
    <row r="190" spans="1:18" ht="15" customHeight="1" x14ac:dyDescent="0.25">
      <c r="A190" s="285" t="str">
        <f>IF(ISBLANK('A1'!A190),"",'A1'!A190)</f>
        <v/>
      </c>
      <c r="B190" s="38" t="str">
        <f>IF(ISBLANK('A1'!B190),"",'A1'!B190)</f>
        <v/>
      </c>
      <c r="C190" s="39" t="str">
        <f>IF(ISBLANK('A1'!D190),"",'A1'!D190)</f>
        <v/>
      </c>
      <c r="D190" s="40" t="str">
        <f>IF(ISBLANK('A1'!G190),"",'A1'!G190)</f>
        <v/>
      </c>
      <c r="E190" s="286" t="str">
        <f>IF(ISBLANK('A1'!H190),"",'A1'!H190)</f>
        <v/>
      </c>
      <c r="F190" s="260"/>
      <c r="G190" s="261"/>
      <c r="H190" s="262"/>
      <c r="I190" s="262"/>
      <c r="J190" s="262"/>
      <c r="K190" s="262"/>
      <c r="L190" s="263"/>
      <c r="M190" s="264"/>
      <c r="N190" s="263"/>
      <c r="O190" s="265"/>
      <c r="P190" s="633"/>
      <c r="Q190" s="490" t="str">
        <f>IF(SUM('A1'!I190,'A1'!L190:P190)=0,"",SUM('A1'!I190,'A1'!L190:P190))</f>
        <v/>
      </c>
      <c r="R190" s="601"/>
    </row>
    <row r="191" spans="1:18" ht="15" customHeight="1" x14ac:dyDescent="0.25">
      <c r="A191" s="285" t="str">
        <f>IF(ISBLANK('A1'!A191),"",'A1'!A191)</f>
        <v/>
      </c>
      <c r="B191" s="38" t="str">
        <f>IF(ISBLANK('A1'!B191),"",'A1'!B191)</f>
        <v/>
      </c>
      <c r="C191" s="39" t="str">
        <f>IF(ISBLANK('A1'!D191),"",'A1'!D191)</f>
        <v/>
      </c>
      <c r="D191" s="40" t="str">
        <f>IF(ISBLANK('A1'!G191),"",'A1'!G191)</f>
        <v/>
      </c>
      <c r="E191" s="286" t="str">
        <f>IF(ISBLANK('A1'!H191),"",'A1'!H191)</f>
        <v/>
      </c>
      <c r="F191" s="260"/>
      <c r="G191" s="261"/>
      <c r="H191" s="262"/>
      <c r="I191" s="262"/>
      <c r="J191" s="262"/>
      <c r="K191" s="262"/>
      <c r="L191" s="263"/>
      <c r="M191" s="264"/>
      <c r="N191" s="263"/>
      <c r="O191" s="265"/>
      <c r="P191" s="633"/>
      <c r="Q191" s="490" t="str">
        <f>IF(SUM('A1'!I191,'A1'!L191:P191)=0,"",SUM('A1'!I191,'A1'!L191:P191))</f>
        <v/>
      </c>
      <c r="R191" s="601"/>
    </row>
    <row r="192" spans="1:18" ht="15" customHeight="1" x14ac:dyDescent="0.25">
      <c r="A192" s="285" t="str">
        <f>IF(ISBLANK('A1'!A192),"",'A1'!A192)</f>
        <v/>
      </c>
      <c r="B192" s="38" t="str">
        <f>IF(ISBLANK('A1'!B192),"",'A1'!B192)</f>
        <v/>
      </c>
      <c r="C192" s="39" t="str">
        <f>IF(ISBLANK('A1'!D192),"",'A1'!D192)</f>
        <v/>
      </c>
      <c r="D192" s="40" t="str">
        <f>IF(ISBLANK('A1'!G192),"",'A1'!G192)</f>
        <v/>
      </c>
      <c r="E192" s="286" t="str">
        <f>IF(ISBLANK('A1'!H192),"",'A1'!H192)</f>
        <v/>
      </c>
      <c r="F192" s="260"/>
      <c r="G192" s="261"/>
      <c r="H192" s="262"/>
      <c r="I192" s="262"/>
      <c r="J192" s="262"/>
      <c r="K192" s="262"/>
      <c r="L192" s="263"/>
      <c r="M192" s="264"/>
      <c r="N192" s="263"/>
      <c r="O192" s="265"/>
      <c r="P192" s="633"/>
      <c r="Q192" s="490" t="str">
        <f>IF(SUM('A1'!I192,'A1'!L192:P192)=0,"",SUM('A1'!I192,'A1'!L192:P192))</f>
        <v/>
      </c>
      <c r="R192" s="601"/>
    </row>
    <row r="193" spans="1:18" ht="15" customHeight="1" x14ac:dyDescent="0.25">
      <c r="A193" s="285" t="str">
        <f>IF(ISBLANK('A1'!A193),"",'A1'!A193)</f>
        <v/>
      </c>
      <c r="B193" s="38" t="str">
        <f>IF(ISBLANK('A1'!B193),"",'A1'!B193)</f>
        <v/>
      </c>
      <c r="C193" s="39" t="str">
        <f>IF(ISBLANK('A1'!D193),"",'A1'!D193)</f>
        <v/>
      </c>
      <c r="D193" s="40" t="str">
        <f>IF(ISBLANK('A1'!G193),"",'A1'!G193)</f>
        <v/>
      </c>
      <c r="E193" s="286" t="str">
        <f>IF(ISBLANK('A1'!H193),"",'A1'!H193)</f>
        <v/>
      </c>
      <c r="F193" s="260"/>
      <c r="G193" s="261"/>
      <c r="H193" s="262"/>
      <c r="I193" s="262"/>
      <c r="J193" s="262"/>
      <c r="K193" s="262"/>
      <c r="L193" s="263"/>
      <c r="M193" s="264"/>
      <c r="N193" s="263"/>
      <c r="O193" s="265"/>
      <c r="P193" s="633"/>
      <c r="Q193" s="490" t="str">
        <f>IF(SUM('A1'!I193,'A1'!L193:P193)=0,"",SUM('A1'!I193,'A1'!L193:P193))</f>
        <v/>
      </c>
      <c r="R193" s="601"/>
    </row>
    <row r="194" spans="1:18" ht="15" customHeight="1" x14ac:dyDescent="0.25">
      <c r="A194" s="285" t="str">
        <f>IF(ISBLANK('A1'!A194),"",'A1'!A194)</f>
        <v/>
      </c>
      <c r="B194" s="38" t="str">
        <f>IF(ISBLANK('A1'!B194),"",'A1'!B194)</f>
        <v/>
      </c>
      <c r="C194" s="39" t="str">
        <f>IF(ISBLANK('A1'!D194),"",'A1'!D194)</f>
        <v/>
      </c>
      <c r="D194" s="40" t="str">
        <f>IF(ISBLANK('A1'!G194),"",'A1'!G194)</f>
        <v/>
      </c>
      <c r="E194" s="286" t="str">
        <f>IF(ISBLANK('A1'!H194),"",'A1'!H194)</f>
        <v/>
      </c>
      <c r="F194" s="260"/>
      <c r="G194" s="261"/>
      <c r="H194" s="262"/>
      <c r="I194" s="262"/>
      <c r="J194" s="262"/>
      <c r="K194" s="262"/>
      <c r="L194" s="263"/>
      <c r="M194" s="264"/>
      <c r="N194" s="263"/>
      <c r="O194" s="265"/>
      <c r="P194" s="633"/>
      <c r="Q194" s="490" t="str">
        <f>IF(SUM('A1'!I194,'A1'!L194:P194)=0,"",SUM('A1'!I194,'A1'!L194:P194))</f>
        <v/>
      </c>
      <c r="R194" s="601"/>
    </row>
    <row r="195" spans="1:18" ht="15" customHeight="1" x14ac:dyDescent="0.25">
      <c r="A195" s="285" t="str">
        <f>IF(ISBLANK('A1'!A195),"",'A1'!A195)</f>
        <v/>
      </c>
      <c r="B195" s="38" t="str">
        <f>IF(ISBLANK('A1'!B195),"",'A1'!B195)</f>
        <v/>
      </c>
      <c r="C195" s="39" t="str">
        <f>IF(ISBLANK('A1'!D195),"",'A1'!D195)</f>
        <v/>
      </c>
      <c r="D195" s="40" t="str">
        <f>IF(ISBLANK('A1'!G195),"",'A1'!G195)</f>
        <v/>
      </c>
      <c r="E195" s="286" t="str">
        <f>IF(ISBLANK('A1'!H195),"",'A1'!H195)</f>
        <v/>
      </c>
      <c r="F195" s="260"/>
      <c r="G195" s="261"/>
      <c r="H195" s="262"/>
      <c r="I195" s="262"/>
      <c r="J195" s="262"/>
      <c r="K195" s="262"/>
      <c r="L195" s="263"/>
      <c r="M195" s="264"/>
      <c r="N195" s="263"/>
      <c r="O195" s="265"/>
      <c r="P195" s="633"/>
      <c r="Q195" s="490" t="str">
        <f>IF(SUM('A1'!I195,'A1'!L195:P195)=0,"",SUM('A1'!I195,'A1'!L195:P195))</f>
        <v/>
      </c>
      <c r="R195" s="601"/>
    </row>
    <row r="196" spans="1:18" ht="15" customHeight="1" thickBot="1" x14ac:dyDescent="0.3">
      <c r="A196" s="287" t="str">
        <f>IF(ISBLANK('A1'!A196),"",'A1'!A196)</f>
        <v/>
      </c>
      <c r="B196" s="41" t="str">
        <f>IF(ISBLANK('A1'!B196),"",'A1'!B196)</f>
        <v/>
      </c>
      <c r="C196" s="42" t="str">
        <f>IF(ISBLANK('A1'!D196),"",'A1'!D196)</f>
        <v/>
      </c>
      <c r="D196" s="43" t="str">
        <f>IF(ISBLANK('A1'!G196),"",'A1'!G196)</f>
        <v/>
      </c>
      <c r="E196" s="288" t="str">
        <f>IF(ISBLANK('A1'!H196),"",'A1'!H196)</f>
        <v/>
      </c>
      <c r="F196" s="266"/>
      <c r="G196" s="267"/>
      <c r="H196" s="268"/>
      <c r="I196" s="268"/>
      <c r="J196" s="268"/>
      <c r="K196" s="268"/>
      <c r="L196" s="269"/>
      <c r="M196" s="270"/>
      <c r="N196" s="269"/>
      <c r="O196" s="271"/>
      <c r="P196" s="634"/>
      <c r="Q196" s="491" t="str">
        <f>IF(SUM('A1'!I196,'A1'!L196:P196)=0,"",SUM('A1'!I196,'A1'!L196:P196))</f>
        <v/>
      </c>
      <c r="R196" s="602"/>
    </row>
  </sheetData>
  <sheetProtection algorithmName="SHA-512" hashValue="zZ6YE5CEk/oCRlAeW+g4FdXhYMdAZoj5hW92br0szQVnW2ct3XNyNDIqyUKgo2CyBCnw3KVL1KR7ertPFa+10Q==" saltValue="GeVtvazEzZk5B1A2+TL7JA==" spinCount="100000" sheet="1" objects="1" scenarios="1"/>
  <mergeCells count="17">
    <mergeCell ref="F12:L12"/>
    <mergeCell ref="G13:L13"/>
    <mergeCell ref="F13:F14"/>
    <mergeCell ref="M13:M14"/>
    <mergeCell ref="N13:N14"/>
    <mergeCell ref="A9:E9"/>
    <mergeCell ref="A10:E10"/>
    <mergeCell ref="B12:C12"/>
    <mergeCell ref="D12:D15"/>
    <mergeCell ref="E12:E15"/>
    <mergeCell ref="A13:A15"/>
    <mergeCell ref="P13:P14"/>
    <mergeCell ref="M12:P12"/>
    <mergeCell ref="Q12:R12"/>
    <mergeCell ref="Q13:Q14"/>
    <mergeCell ref="R13:R14"/>
    <mergeCell ref="O13:O14"/>
  </mergeCells>
  <dataValidations count="2">
    <dataValidation type="whole" operator="greaterThanOrEqual" allowBlank="1" showInputMessage="1" showErrorMessage="1" error="Please enter a whole number greater than or equal to 0." sqref="F17:P196" xr:uid="{00000000-0002-0000-0500-000000000000}">
      <formula1>0</formula1>
    </dataValidation>
    <dataValidation type="decimal" allowBlank="1" showInputMessage="1" showErrorMessage="1" error="Please enter a percentage between 0.0% and 100.0%." sqref="R17:R196" xr:uid="{00000000-0002-0000-0500-000001000000}">
      <formula1>0</formula1>
      <formula2>1</formula2>
    </dataValidation>
  </dataValidations>
  <pageMargins left="0.7" right="0.7" top="0.75" bottom="0.75" header="0.3" footer="0.3"/>
  <pageSetup paperSize="5" scale="79"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67"/>
  <sheetViews>
    <sheetView zoomScale="90" zoomScaleNormal="90" workbookViewId="0">
      <selection activeCell="A9" sqref="A9:M9"/>
    </sheetView>
  </sheetViews>
  <sheetFormatPr defaultColWidth="9.140625" defaultRowHeight="15" x14ac:dyDescent="0.25"/>
  <cols>
    <col min="1" max="1" width="16.140625" style="107" customWidth="1"/>
    <col min="2" max="2" width="10.7109375" style="107" customWidth="1"/>
    <col min="3" max="3" width="2.85546875" style="230" customWidth="1"/>
    <col min="4" max="4" width="10.7109375" style="107" customWidth="1"/>
    <col min="5" max="5" width="9.140625" style="107" customWidth="1"/>
    <col min="6" max="9" width="10.7109375" style="107" customWidth="1"/>
    <col min="10" max="10" width="2.85546875" style="107" customWidth="1"/>
    <col min="11" max="13" width="10.7109375" style="107" customWidth="1"/>
    <col min="14" max="14" width="9.140625" style="107"/>
    <col min="15" max="15" width="40.7109375" style="107" customWidth="1"/>
    <col min="16" max="21" width="10.7109375" style="107" customWidth="1"/>
    <col min="22" max="16384" width="9.140625" style="107"/>
  </cols>
  <sheetData>
    <row r="1" spans="1:21" s="105" customFormat="1" ht="14.45" customHeight="1" x14ac:dyDescent="0.25">
      <c r="C1" s="227"/>
    </row>
    <row r="2" spans="1:21" s="105" customFormat="1" ht="14.45" customHeight="1" x14ac:dyDescent="0.25">
      <c r="C2" s="227"/>
    </row>
    <row r="3" spans="1:21" s="105" customFormat="1" ht="14.45" customHeight="1" x14ac:dyDescent="0.25">
      <c r="C3" s="227"/>
    </row>
    <row r="4" spans="1:21" s="105" customFormat="1" ht="14.45" customHeight="1" x14ac:dyDescent="0.25">
      <c r="C4" s="227"/>
    </row>
    <row r="5" spans="1:21" s="105" customFormat="1" ht="14.45" customHeight="1" x14ac:dyDescent="0.25">
      <c r="C5" s="227"/>
    </row>
    <row r="6" spans="1:21" s="105" customFormat="1" ht="14.45" customHeight="1" x14ac:dyDescent="0.25">
      <c r="C6" s="227"/>
    </row>
    <row r="7" spans="1:21" s="105" customFormat="1" ht="14.45" hidden="1" customHeight="1" x14ac:dyDescent="0.25">
      <c r="C7" s="227"/>
    </row>
    <row r="8" spans="1:21" s="105" customFormat="1" ht="14.45" hidden="1" customHeight="1" x14ac:dyDescent="0.25">
      <c r="C8" s="227"/>
    </row>
    <row r="9" spans="1:21" ht="18.75" x14ac:dyDescent="0.25">
      <c r="A9" s="1073" t="s">
        <v>225</v>
      </c>
      <c r="B9" s="1073"/>
      <c r="C9" s="1073"/>
      <c r="D9" s="1073"/>
      <c r="E9" s="1073"/>
      <c r="F9" s="1073"/>
      <c r="G9" s="1073"/>
      <c r="H9" s="1073"/>
      <c r="I9" s="1073"/>
      <c r="J9" s="1073"/>
      <c r="K9" s="1073"/>
      <c r="L9" s="1073"/>
      <c r="M9" s="1073"/>
      <c r="N9" s="106"/>
      <c r="O9" s="106"/>
      <c r="P9" s="106"/>
      <c r="Q9" s="106"/>
      <c r="R9" s="106"/>
      <c r="S9" s="106"/>
      <c r="T9" s="106"/>
      <c r="U9" s="106"/>
    </row>
    <row r="10" spans="1:21" ht="18.75" x14ac:dyDescent="0.25">
      <c r="A10" s="1073" t="s">
        <v>623</v>
      </c>
      <c r="B10" s="1073"/>
      <c r="C10" s="1073"/>
      <c r="D10" s="1073"/>
      <c r="E10" s="1073"/>
      <c r="F10" s="1073"/>
      <c r="G10" s="1073"/>
      <c r="H10" s="1073"/>
      <c r="I10" s="1073"/>
      <c r="J10" s="1073"/>
      <c r="K10" s="1073"/>
      <c r="L10" s="1073"/>
      <c r="M10" s="1073"/>
      <c r="N10" s="106"/>
      <c r="O10" s="106"/>
      <c r="P10" s="106"/>
      <c r="Q10" s="106"/>
      <c r="R10" s="106"/>
      <c r="S10" s="106"/>
      <c r="T10" s="106"/>
      <c r="U10" s="106"/>
    </row>
    <row r="11" spans="1:21" x14ac:dyDescent="0.25">
      <c r="A11" s="106"/>
      <c r="B11" s="106"/>
      <c r="C11" s="228"/>
      <c r="D11" s="106"/>
      <c r="E11" s="106"/>
      <c r="F11" s="106"/>
      <c r="G11" s="106"/>
      <c r="H11" s="106"/>
      <c r="I11" s="106"/>
      <c r="J11" s="106"/>
      <c r="K11" s="106"/>
      <c r="L11" s="106"/>
      <c r="M11" s="106"/>
      <c r="N11" s="106"/>
      <c r="O11" s="106"/>
      <c r="P11" s="106"/>
      <c r="Q11" s="106"/>
      <c r="R11" s="106"/>
      <c r="S11" s="106"/>
      <c r="T11" s="106"/>
      <c r="U11" s="106"/>
    </row>
    <row r="12" spans="1:21" ht="45" customHeight="1" thickBot="1" x14ac:dyDescent="0.3">
      <c r="A12" s="1074" t="s">
        <v>682</v>
      </c>
      <c r="B12" s="1074"/>
      <c r="C12" s="1074"/>
      <c r="D12" s="1074"/>
      <c r="E12" s="106"/>
      <c r="F12" s="1074" t="s">
        <v>683</v>
      </c>
      <c r="G12" s="1074"/>
      <c r="H12" s="1074"/>
      <c r="I12" s="1074"/>
      <c r="J12" s="1074"/>
      <c r="K12" s="1074"/>
      <c r="L12" s="1074"/>
      <c r="M12" s="1074"/>
      <c r="N12" s="106"/>
      <c r="O12" s="1074" t="s">
        <v>684</v>
      </c>
      <c r="P12" s="1075"/>
      <c r="Q12" s="1075"/>
      <c r="R12" s="1075"/>
      <c r="S12" s="1075"/>
      <c r="T12" s="1075"/>
      <c r="U12" s="1075"/>
    </row>
    <row r="13" spans="1:21" x14ac:dyDescent="0.25">
      <c r="A13" s="1068"/>
      <c r="B13" s="1066" t="s">
        <v>177</v>
      </c>
      <c r="C13" s="229"/>
      <c r="D13" s="1066" t="s">
        <v>367</v>
      </c>
      <c r="E13" s="106"/>
      <c r="F13" s="1066"/>
      <c r="G13" s="1070" t="s">
        <v>177</v>
      </c>
      <c r="H13" s="1071"/>
      <c r="I13" s="1072"/>
      <c r="J13" s="106"/>
      <c r="K13" s="1070" t="s">
        <v>367</v>
      </c>
      <c r="L13" s="1071"/>
      <c r="M13" s="1072"/>
      <c r="N13" s="106"/>
      <c r="O13" s="936" t="s">
        <v>490</v>
      </c>
      <c r="P13" s="1070" t="s">
        <v>365</v>
      </c>
      <c r="Q13" s="1071"/>
      <c r="R13" s="1072"/>
      <c r="S13" s="1070" t="s">
        <v>366</v>
      </c>
      <c r="T13" s="1072"/>
      <c r="U13" s="1066" t="s">
        <v>356</v>
      </c>
    </row>
    <row r="14" spans="1:21" ht="26.25" thickBot="1" x14ac:dyDescent="0.3">
      <c r="A14" s="1069"/>
      <c r="B14" s="1067"/>
      <c r="C14" s="229"/>
      <c r="D14" s="1067"/>
      <c r="E14" s="106"/>
      <c r="F14" s="1067"/>
      <c r="G14" s="224" t="s">
        <v>182</v>
      </c>
      <c r="H14" s="621" t="s">
        <v>181</v>
      </c>
      <c r="I14" s="624" t="s">
        <v>543</v>
      </c>
      <c r="J14" s="106"/>
      <c r="K14" s="224" t="s">
        <v>182</v>
      </c>
      <c r="L14" s="621" t="s">
        <v>181</v>
      </c>
      <c r="M14" s="624" t="s">
        <v>543</v>
      </c>
      <c r="N14" s="106"/>
      <c r="O14" s="554" t="s">
        <v>491</v>
      </c>
      <c r="P14" s="224" t="s">
        <v>359</v>
      </c>
      <c r="Q14" s="621" t="s">
        <v>360</v>
      </c>
      <c r="R14" s="942" t="s">
        <v>361</v>
      </c>
      <c r="S14" s="943" t="s">
        <v>403</v>
      </c>
      <c r="T14" s="942" t="s">
        <v>364</v>
      </c>
      <c r="U14" s="1067"/>
    </row>
    <row r="15" spans="1:21" x14ac:dyDescent="0.25">
      <c r="A15" s="423" t="s">
        <v>330</v>
      </c>
      <c r="B15" s="385"/>
      <c r="C15" s="386"/>
      <c r="D15" s="427"/>
      <c r="E15" s="106"/>
      <c r="F15" s="62" t="s">
        <v>357</v>
      </c>
      <c r="G15" s="389"/>
      <c r="H15" s="622"/>
      <c r="I15" s="390"/>
      <c r="J15" s="391"/>
      <c r="K15" s="389"/>
      <c r="L15" s="622"/>
      <c r="M15" s="390"/>
      <c r="N15" s="106"/>
      <c r="O15" s="937" t="s">
        <v>271</v>
      </c>
      <c r="P15" s="389"/>
      <c r="Q15" s="622"/>
      <c r="R15" s="940"/>
      <c r="S15" s="389"/>
      <c r="T15" s="940"/>
      <c r="U15" s="941">
        <f t="shared" ref="U15:U16" si="0">SUM(P15:T15)</f>
        <v>0</v>
      </c>
    </row>
    <row r="16" spans="1:21" x14ac:dyDescent="0.25">
      <c r="A16" s="424" t="s">
        <v>331</v>
      </c>
      <c r="B16" s="387"/>
      <c r="C16" s="386"/>
      <c r="D16" s="387"/>
      <c r="E16" s="106"/>
      <c r="F16" s="222">
        <v>20</v>
      </c>
      <c r="G16" s="392"/>
      <c r="H16" s="402"/>
      <c r="I16" s="393"/>
      <c r="J16" s="391"/>
      <c r="K16" s="392"/>
      <c r="L16" s="402"/>
      <c r="M16" s="393"/>
      <c r="N16" s="106"/>
      <c r="O16" s="223" t="s">
        <v>363</v>
      </c>
      <c r="P16" s="394"/>
      <c r="Q16" s="559"/>
      <c r="R16" s="560"/>
      <c r="S16" s="394"/>
      <c r="T16" s="560"/>
      <c r="U16" s="561">
        <f t="shared" si="0"/>
        <v>0</v>
      </c>
    </row>
    <row r="17" spans="1:21" x14ac:dyDescent="0.25">
      <c r="A17" s="424" t="s">
        <v>332</v>
      </c>
      <c r="B17" s="387"/>
      <c r="C17" s="386"/>
      <c r="D17" s="387"/>
      <c r="E17" s="106"/>
      <c r="F17" s="222">
        <v>21</v>
      </c>
      <c r="G17" s="392"/>
      <c r="H17" s="402"/>
      <c r="I17" s="393"/>
      <c r="J17" s="391"/>
      <c r="K17" s="392"/>
      <c r="L17" s="402"/>
      <c r="M17" s="393"/>
      <c r="N17" s="106"/>
      <c r="O17" s="528" t="s">
        <v>492</v>
      </c>
      <c r="P17" s="1063"/>
      <c r="Q17" s="1064"/>
      <c r="R17" s="1065"/>
      <c r="S17" s="555"/>
      <c r="T17" s="556"/>
      <c r="U17" s="404">
        <f>SUM(P17:T17)</f>
        <v>0</v>
      </c>
    </row>
    <row r="18" spans="1:21" x14ac:dyDescent="0.25">
      <c r="A18" s="424" t="s">
        <v>333</v>
      </c>
      <c r="B18" s="387"/>
      <c r="C18" s="386"/>
      <c r="D18" s="387"/>
      <c r="E18" s="106"/>
      <c r="F18" s="222">
        <v>22</v>
      </c>
      <c r="G18" s="392"/>
      <c r="H18" s="402"/>
      <c r="I18" s="393"/>
      <c r="J18" s="391"/>
      <c r="K18" s="392"/>
      <c r="L18" s="402"/>
      <c r="M18" s="393"/>
      <c r="N18" s="106"/>
      <c r="O18" s="583" t="s">
        <v>493</v>
      </c>
      <c r="P18" s="1063"/>
      <c r="Q18" s="1064"/>
      <c r="R18" s="1065"/>
      <c r="S18" s="555"/>
      <c r="T18" s="556"/>
      <c r="U18" s="404">
        <f>SUM(P18:T18)</f>
        <v>0</v>
      </c>
    </row>
    <row r="19" spans="1:21" ht="15.75" thickBot="1" x14ac:dyDescent="0.3">
      <c r="A19" s="424" t="s">
        <v>334</v>
      </c>
      <c r="B19" s="387"/>
      <c r="C19" s="386"/>
      <c r="D19" s="387"/>
      <c r="E19" s="106"/>
      <c r="F19" s="222">
        <v>23</v>
      </c>
      <c r="G19" s="392"/>
      <c r="H19" s="402"/>
      <c r="I19" s="393"/>
      <c r="J19" s="391"/>
      <c r="K19" s="392"/>
      <c r="L19" s="402"/>
      <c r="M19" s="393"/>
      <c r="N19" s="106"/>
      <c r="O19" s="589" t="s">
        <v>525</v>
      </c>
      <c r="P19" s="1060"/>
      <c r="Q19" s="1061"/>
      <c r="R19" s="1062"/>
      <c r="S19" s="557"/>
      <c r="T19" s="558"/>
      <c r="U19" s="405">
        <f>SUM(P19:T19)</f>
        <v>0</v>
      </c>
    </row>
    <row r="20" spans="1:21" x14ac:dyDescent="0.25">
      <c r="A20" s="424" t="s">
        <v>335</v>
      </c>
      <c r="B20" s="387"/>
      <c r="C20" s="386"/>
      <c r="D20" s="387"/>
      <c r="E20" s="106"/>
      <c r="F20" s="222">
        <v>24</v>
      </c>
      <c r="G20" s="392"/>
      <c r="H20" s="402"/>
      <c r="I20" s="393"/>
      <c r="J20" s="391"/>
      <c r="K20" s="392"/>
      <c r="L20" s="402"/>
      <c r="M20" s="393"/>
      <c r="N20" s="106"/>
      <c r="O20" s="106"/>
      <c r="P20" s="106"/>
      <c r="Q20" s="106"/>
      <c r="R20" s="106"/>
      <c r="S20" s="106"/>
      <c r="T20" s="106"/>
      <c r="U20" s="106"/>
    </row>
    <row r="21" spans="1:21" x14ac:dyDescent="0.25">
      <c r="A21" s="424" t="s">
        <v>336</v>
      </c>
      <c r="B21" s="387"/>
      <c r="C21" s="386"/>
      <c r="D21" s="387"/>
      <c r="E21" s="106"/>
      <c r="F21" s="222">
        <v>25</v>
      </c>
      <c r="G21" s="392"/>
      <c r="H21" s="402"/>
      <c r="I21" s="393"/>
      <c r="J21" s="391"/>
      <c r="K21" s="392"/>
      <c r="L21" s="402"/>
      <c r="M21" s="393"/>
      <c r="N21" s="106"/>
      <c r="O21" s="106"/>
      <c r="P21" s="106"/>
      <c r="Q21" s="106"/>
      <c r="R21" s="106"/>
      <c r="S21" s="106"/>
      <c r="T21" s="777"/>
      <c r="U21" s="777"/>
    </row>
    <row r="22" spans="1:21" ht="15" customHeight="1" x14ac:dyDescent="0.25">
      <c r="A22" s="424" t="s">
        <v>337</v>
      </c>
      <c r="B22" s="387"/>
      <c r="C22" s="386"/>
      <c r="D22" s="387"/>
      <c r="E22" s="106"/>
      <c r="F22" s="222">
        <v>26</v>
      </c>
      <c r="G22" s="392"/>
      <c r="H22" s="402"/>
      <c r="I22" s="393"/>
      <c r="J22" s="391"/>
      <c r="K22" s="392"/>
      <c r="L22" s="402"/>
      <c r="M22" s="393"/>
      <c r="N22" s="106"/>
      <c r="O22" s="106"/>
      <c r="P22" s="106"/>
      <c r="Q22" s="106"/>
      <c r="R22" s="106"/>
      <c r="S22" s="106"/>
      <c r="T22" s="777"/>
      <c r="U22" s="777"/>
    </row>
    <row r="23" spans="1:21" x14ac:dyDescent="0.25">
      <c r="A23" s="424" t="s">
        <v>338</v>
      </c>
      <c r="B23" s="387"/>
      <c r="C23" s="386"/>
      <c r="D23" s="387"/>
      <c r="E23" s="106"/>
      <c r="F23" s="222">
        <v>27</v>
      </c>
      <c r="G23" s="392"/>
      <c r="H23" s="402"/>
      <c r="I23" s="393"/>
      <c r="J23" s="391"/>
      <c r="K23" s="392"/>
      <c r="L23" s="402"/>
      <c r="M23" s="393"/>
      <c r="N23" s="106"/>
      <c r="O23" s="106"/>
      <c r="P23" s="106"/>
      <c r="Q23" s="106"/>
      <c r="R23" s="106"/>
      <c r="S23" s="106"/>
      <c r="T23" s="777"/>
      <c r="U23" s="777"/>
    </row>
    <row r="24" spans="1:21" x14ac:dyDescent="0.25">
      <c r="A24" s="424" t="s">
        <v>339</v>
      </c>
      <c r="B24" s="387"/>
      <c r="C24" s="386"/>
      <c r="D24" s="387"/>
      <c r="E24" s="106"/>
      <c r="F24" s="222">
        <v>28</v>
      </c>
      <c r="G24" s="392"/>
      <c r="H24" s="402"/>
      <c r="I24" s="393"/>
      <c r="J24" s="391"/>
      <c r="K24" s="392"/>
      <c r="L24" s="402"/>
      <c r="M24" s="393"/>
      <c r="N24" s="106"/>
      <c r="O24" s="106"/>
      <c r="P24" s="106"/>
      <c r="Q24" s="106"/>
      <c r="R24" s="106"/>
      <c r="S24" s="106"/>
      <c r="T24" s="777"/>
      <c r="U24" s="777"/>
    </row>
    <row r="25" spans="1:21" x14ac:dyDescent="0.25">
      <c r="A25" s="424" t="s">
        <v>340</v>
      </c>
      <c r="B25" s="387"/>
      <c r="C25" s="386"/>
      <c r="D25" s="387"/>
      <c r="E25" s="106"/>
      <c r="F25" s="222">
        <v>29</v>
      </c>
      <c r="G25" s="392"/>
      <c r="H25" s="402"/>
      <c r="I25" s="393"/>
      <c r="J25" s="391"/>
      <c r="K25" s="392"/>
      <c r="L25" s="402"/>
      <c r="M25" s="393"/>
      <c r="N25" s="106"/>
      <c r="O25" s="106"/>
      <c r="P25" s="106"/>
      <c r="Q25" s="106"/>
      <c r="R25" s="106"/>
      <c r="S25" s="106"/>
      <c r="T25" s="777"/>
      <c r="U25" s="777"/>
    </row>
    <row r="26" spans="1:21" x14ac:dyDescent="0.25">
      <c r="A26" s="424" t="s">
        <v>341</v>
      </c>
      <c r="B26" s="387"/>
      <c r="C26" s="386"/>
      <c r="D26" s="387"/>
      <c r="E26" s="106"/>
      <c r="F26" s="222">
        <v>30</v>
      </c>
      <c r="G26" s="392"/>
      <c r="H26" s="402"/>
      <c r="I26" s="393"/>
      <c r="J26" s="391"/>
      <c r="K26" s="392"/>
      <c r="L26" s="402"/>
      <c r="M26" s="393"/>
      <c r="N26" s="106"/>
      <c r="O26" s="106"/>
      <c r="P26" s="106"/>
      <c r="Q26" s="106"/>
      <c r="R26" s="106"/>
      <c r="S26" s="106"/>
      <c r="T26" s="777"/>
      <c r="U26" s="777"/>
    </row>
    <row r="27" spans="1:21" x14ac:dyDescent="0.25">
      <c r="A27" s="424" t="s">
        <v>342</v>
      </c>
      <c r="B27" s="387"/>
      <c r="C27" s="386"/>
      <c r="D27" s="387"/>
      <c r="E27" s="106"/>
      <c r="F27" s="222">
        <v>31</v>
      </c>
      <c r="G27" s="392"/>
      <c r="H27" s="402"/>
      <c r="I27" s="393"/>
      <c r="J27" s="391"/>
      <c r="K27" s="392"/>
      <c r="L27" s="402"/>
      <c r="M27" s="393"/>
      <c r="N27" s="106"/>
      <c r="O27" s="106"/>
      <c r="P27" s="106"/>
      <c r="Q27" s="106"/>
      <c r="R27" s="106"/>
      <c r="S27" s="106"/>
      <c r="T27" s="777"/>
      <c r="U27" s="777"/>
    </row>
    <row r="28" spans="1:21" x14ac:dyDescent="0.25">
      <c r="A28" s="424" t="s">
        <v>343</v>
      </c>
      <c r="B28" s="387"/>
      <c r="C28" s="386"/>
      <c r="D28" s="387"/>
      <c r="E28" s="106"/>
      <c r="F28" s="222">
        <v>32</v>
      </c>
      <c r="G28" s="392"/>
      <c r="H28" s="402"/>
      <c r="I28" s="393"/>
      <c r="J28" s="391"/>
      <c r="K28" s="392"/>
      <c r="L28" s="402"/>
      <c r="M28" s="393"/>
      <c r="N28" s="106"/>
      <c r="O28" s="106"/>
      <c r="P28" s="106"/>
      <c r="Q28" s="106"/>
      <c r="R28" s="106"/>
      <c r="S28" s="106"/>
      <c r="T28" s="777"/>
      <c r="U28" s="777"/>
    </row>
    <row r="29" spans="1:21" x14ac:dyDescent="0.25">
      <c r="A29" s="424" t="s">
        <v>344</v>
      </c>
      <c r="B29" s="387"/>
      <c r="C29" s="386"/>
      <c r="D29" s="387"/>
      <c r="E29" s="106"/>
      <c r="F29" s="222">
        <v>33</v>
      </c>
      <c r="G29" s="392"/>
      <c r="H29" s="402"/>
      <c r="I29" s="393"/>
      <c r="J29" s="391"/>
      <c r="K29" s="392"/>
      <c r="L29" s="402"/>
      <c r="M29" s="393"/>
      <c r="N29" s="106"/>
      <c r="O29" s="106"/>
      <c r="P29" s="106"/>
      <c r="Q29" s="106"/>
      <c r="R29" s="106"/>
      <c r="S29" s="106"/>
      <c r="T29" s="777"/>
      <c r="U29" s="777"/>
    </row>
    <row r="30" spans="1:21" x14ac:dyDescent="0.25">
      <c r="A30" s="424" t="s">
        <v>345</v>
      </c>
      <c r="B30" s="387"/>
      <c r="C30" s="386"/>
      <c r="D30" s="387"/>
      <c r="E30" s="106"/>
      <c r="F30" s="222">
        <v>34</v>
      </c>
      <c r="G30" s="392"/>
      <c r="H30" s="402"/>
      <c r="I30" s="393"/>
      <c r="J30" s="391"/>
      <c r="K30" s="392"/>
      <c r="L30" s="402"/>
      <c r="M30" s="393"/>
      <c r="N30" s="106"/>
      <c r="O30" s="106"/>
      <c r="P30" s="106"/>
      <c r="Q30" s="106"/>
      <c r="R30" s="106"/>
      <c r="S30" s="106"/>
      <c r="T30" s="777"/>
      <c r="U30" s="777"/>
    </row>
    <row r="31" spans="1:21" x14ac:dyDescent="0.25">
      <c r="A31" s="424" t="s">
        <v>346</v>
      </c>
      <c r="B31" s="387"/>
      <c r="C31" s="386"/>
      <c r="D31" s="387"/>
      <c r="E31" s="106"/>
      <c r="F31" s="222">
        <v>35</v>
      </c>
      <c r="G31" s="392"/>
      <c r="H31" s="402"/>
      <c r="I31" s="393"/>
      <c r="J31" s="391"/>
      <c r="K31" s="392"/>
      <c r="L31" s="402"/>
      <c r="M31" s="393"/>
      <c r="N31" s="106"/>
      <c r="O31" s="106"/>
      <c r="P31" s="106"/>
      <c r="Q31" s="106"/>
      <c r="R31" s="106"/>
      <c r="S31" s="106"/>
      <c r="T31" s="777"/>
      <c r="U31" s="777"/>
    </row>
    <row r="32" spans="1:21" x14ac:dyDescent="0.25">
      <c r="A32" s="424" t="s">
        <v>347</v>
      </c>
      <c r="B32" s="387"/>
      <c r="C32" s="386"/>
      <c r="D32" s="387"/>
      <c r="E32" s="106"/>
      <c r="F32" s="222">
        <v>36</v>
      </c>
      <c r="G32" s="392"/>
      <c r="H32" s="402"/>
      <c r="I32" s="393"/>
      <c r="J32" s="391"/>
      <c r="K32" s="392"/>
      <c r="L32" s="402"/>
      <c r="M32" s="393"/>
      <c r="N32" s="106"/>
      <c r="O32" s="106"/>
      <c r="P32" s="106"/>
      <c r="Q32" s="106"/>
      <c r="R32" s="106"/>
      <c r="S32" s="106"/>
      <c r="T32" s="777"/>
      <c r="U32" s="777"/>
    </row>
    <row r="33" spans="1:21" x14ac:dyDescent="0.25">
      <c r="A33" s="424" t="s">
        <v>348</v>
      </c>
      <c r="B33" s="387"/>
      <c r="C33" s="386"/>
      <c r="D33" s="387"/>
      <c r="E33" s="106"/>
      <c r="F33" s="222">
        <v>37</v>
      </c>
      <c r="G33" s="392"/>
      <c r="H33" s="402"/>
      <c r="I33" s="393"/>
      <c r="J33" s="391"/>
      <c r="K33" s="392"/>
      <c r="L33" s="402"/>
      <c r="M33" s="393"/>
      <c r="N33" s="106"/>
      <c r="O33" s="106"/>
      <c r="P33" s="106"/>
      <c r="Q33" s="106"/>
      <c r="R33" s="106"/>
      <c r="S33" s="106"/>
      <c r="T33" s="777"/>
      <c r="U33" s="777"/>
    </row>
    <row r="34" spans="1:21" x14ac:dyDescent="0.25">
      <c r="A34" s="424" t="s">
        <v>349</v>
      </c>
      <c r="B34" s="387"/>
      <c r="C34" s="386"/>
      <c r="D34" s="387"/>
      <c r="E34" s="106"/>
      <c r="F34" s="222">
        <v>38</v>
      </c>
      <c r="G34" s="392"/>
      <c r="H34" s="402"/>
      <c r="I34" s="393"/>
      <c r="J34" s="391"/>
      <c r="K34" s="392"/>
      <c r="L34" s="402"/>
      <c r="M34" s="393"/>
      <c r="N34" s="106"/>
      <c r="O34" s="106"/>
      <c r="P34" s="106"/>
      <c r="Q34" s="106"/>
      <c r="R34" s="106"/>
      <c r="S34" s="106"/>
      <c r="T34" s="777"/>
      <c r="U34" s="777"/>
    </row>
    <row r="35" spans="1:21" x14ac:dyDescent="0.25">
      <c r="A35" s="424" t="s">
        <v>350</v>
      </c>
      <c r="B35" s="387"/>
      <c r="C35" s="386"/>
      <c r="D35" s="387"/>
      <c r="E35" s="106"/>
      <c r="F35" s="222">
        <v>39</v>
      </c>
      <c r="G35" s="392"/>
      <c r="H35" s="402"/>
      <c r="I35" s="393"/>
      <c r="J35" s="391"/>
      <c r="K35" s="392"/>
      <c r="L35" s="402"/>
      <c r="M35" s="393"/>
      <c r="N35" s="106"/>
      <c r="O35" s="106"/>
      <c r="P35" s="106"/>
      <c r="Q35" s="106"/>
      <c r="R35" s="106"/>
      <c r="S35" s="106"/>
      <c r="T35" s="777"/>
      <c r="U35" s="777"/>
    </row>
    <row r="36" spans="1:21" x14ac:dyDescent="0.25">
      <c r="A36" s="424" t="s">
        <v>351</v>
      </c>
      <c r="B36" s="387"/>
      <c r="C36" s="386"/>
      <c r="D36" s="387"/>
      <c r="E36" s="106"/>
      <c r="F36" s="222">
        <v>40</v>
      </c>
      <c r="G36" s="392"/>
      <c r="H36" s="402"/>
      <c r="I36" s="393"/>
      <c r="J36" s="391"/>
      <c r="K36" s="392"/>
      <c r="L36" s="402"/>
      <c r="M36" s="393"/>
      <c r="N36" s="106"/>
      <c r="O36" s="106"/>
      <c r="P36" s="106"/>
      <c r="Q36" s="106"/>
      <c r="R36" s="106"/>
      <c r="S36" s="106"/>
      <c r="T36" s="777"/>
      <c r="U36" s="777"/>
    </row>
    <row r="37" spans="1:21" ht="14.45" customHeight="1" x14ac:dyDescent="0.25">
      <c r="A37" s="424" t="s">
        <v>352</v>
      </c>
      <c r="B37" s="387"/>
      <c r="C37" s="386"/>
      <c r="D37" s="387"/>
      <c r="E37" s="106"/>
      <c r="F37" s="222">
        <v>41</v>
      </c>
      <c r="G37" s="392"/>
      <c r="H37" s="402"/>
      <c r="I37" s="393"/>
      <c r="J37" s="391"/>
      <c r="K37" s="392"/>
      <c r="L37" s="402"/>
      <c r="M37" s="393"/>
      <c r="N37" s="106"/>
      <c r="O37" s="106"/>
      <c r="P37" s="106"/>
      <c r="Q37" s="106"/>
      <c r="R37" s="106"/>
      <c r="S37" s="106"/>
      <c r="T37" s="777"/>
      <c r="U37" s="777"/>
    </row>
    <row r="38" spans="1:21" ht="14.45" customHeight="1" x14ac:dyDescent="0.25">
      <c r="A38" s="424" t="s">
        <v>353</v>
      </c>
      <c r="B38" s="387"/>
      <c r="C38" s="386"/>
      <c r="D38" s="387"/>
      <c r="E38" s="106"/>
      <c r="F38" s="222">
        <v>42</v>
      </c>
      <c r="G38" s="392"/>
      <c r="H38" s="402"/>
      <c r="I38" s="393"/>
      <c r="J38" s="391"/>
      <c r="K38" s="392"/>
      <c r="L38" s="402"/>
      <c r="M38" s="393"/>
      <c r="N38" s="106"/>
      <c r="O38" s="106"/>
      <c r="P38" s="106"/>
      <c r="Q38" s="106"/>
      <c r="R38" s="106"/>
      <c r="S38" s="106"/>
      <c r="T38" s="777"/>
      <c r="U38" s="777"/>
    </row>
    <row r="39" spans="1:21" x14ac:dyDescent="0.25">
      <c r="A39" s="424" t="s">
        <v>354</v>
      </c>
      <c r="B39" s="387"/>
      <c r="C39" s="386"/>
      <c r="D39" s="387"/>
      <c r="E39" s="106"/>
      <c r="F39" s="222">
        <v>43</v>
      </c>
      <c r="G39" s="392"/>
      <c r="H39" s="402"/>
      <c r="I39" s="393"/>
      <c r="J39" s="391"/>
      <c r="K39" s="392"/>
      <c r="L39" s="402"/>
      <c r="M39" s="393"/>
      <c r="N39" s="106"/>
      <c r="O39" s="106"/>
      <c r="P39" s="106"/>
      <c r="Q39" s="106"/>
      <c r="R39" s="106"/>
      <c r="S39" s="106"/>
      <c r="T39" s="777"/>
      <c r="U39" s="777"/>
    </row>
    <row r="40" spans="1:21" x14ac:dyDescent="0.25">
      <c r="A40" s="424" t="s">
        <v>355</v>
      </c>
      <c r="B40" s="387"/>
      <c r="C40" s="386"/>
      <c r="D40" s="387"/>
      <c r="E40" s="106"/>
      <c r="F40" s="222">
        <v>44</v>
      </c>
      <c r="G40" s="392"/>
      <c r="H40" s="402"/>
      <c r="I40" s="393"/>
      <c r="J40" s="391"/>
      <c r="K40" s="392"/>
      <c r="L40" s="402"/>
      <c r="M40" s="393"/>
      <c r="N40" s="106"/>
      <c r="O40" s="106"/>
      <c r="P40" s="106"/>
      <c r="Q40" s="106"/>
      <c r="R40" s="106"/>
      <c r="S40" s="106"/>
      <c r="T40" s="777"/>
      <c r="U40" s="777"/>
    </row>
    <row r="41" spans="1:21" x14ac:dyDescent="0.25">
      <c r="A41" s="424" t="s">
        <v>411</v>
      </c>
      <c r="B41" s="387"/>
      <c r="C41" s="386"/>
      <c r="D41" s="388"/>
      <c r="E41" s="106"/>
      <c r="F41" s="222">
        <v>45</v>
      </c>
      <c r="G41" s="392"/>
      <c r="H41" s="402"/>
      <c r="I41" s="393"/>
      <c r="J41" s="391"/>
      <c r="K41" s="392"/>
      <c r="L41" s="402"/>
      <c r="M41" s="393"/>
      <c r="N41" s="106"/>
      <c r="O41" s="106"/>
      <c r="P41" s="106"/>
      <c r="Q41" s="106"/>
      <c r="R41" s="106"/>
      <c r="S41" s="106"/>
      <c r="T41" s="777"/>
      <c r="U41" s="777"/>
    </row>
    <row r="42" spans="1:21" x14ac:dyDescent="0.25">
      <c r="A42" s="424" t="s">
        <v>412</v>
      </c>
      <c r="B42" s="387"/>
      <c r="C42" s="386"/>
      <c r="D42" s="387"/>
      <c r="E42" s="106"/>
      <c r="F42" s="222">
        <v>46</v>
      </c>
      <c r="G42" s="392"/>
      <c r="H42" s="402"/>
      <c r="I42" s="393"/>
      <c r="J42" s="391"/>
      <c r="K42" s="392"/>
      <c r="L42" s="402"/>
      <c r="M42" s="393"/>
      <c r="N42" s="106"/>
      <c r="O42" s="106"/>
      <c r="P42" s="106"/>
      <c r="Q42" s="106"/>
      <c r="R42" s="106"/>
      <c r="S42" s="106"/>
      <c r="T42" s="777"/>
      <c r="U42" s="777"/>
    </row>
    <row r="43" spans="1:21" x14ac:dyDescent="0.25">
      <c r="A43" s="424" t="s">
        <v>413</v>
      </c>
      <c r="B43" s="429"/>
      <c r="C43" s="229"/>
      <c r="D43" s="429"/>
      <c r="E43" s="106"/>
      <c r="F43" s="222">
        <v>47</v>
      </c>
      <c r="G43" s="392"/>
      <c r="H43" s="402"/>
      <c r="I43" s="393"/>
      <c r="J43" s="391"/>
      <c r="K43" s="392"/>
      <c r="L43" s="402"/>
      <c r="M43" s="393"/>
      <c r="N43" s="106"/>
      <c r="O43" s="106"/>
      <c r="P43" s="106"/>
      <c r="Q43" s="106"/>
      <c r="R43" s="106"/>
      <c r="S43" s="106"/>
      <c r="T43" s="777"/>
      <c r="U43" s="777"/>
    </row>
    <row r="44" spans="1:21" x14ac:dyDescent="0.25">
      <c r="A44" s="424" t="s">
        <v>414</v>
      </c>
      <c r="B44" s="429"/>
      <c r="C44" s="229"/>
      <c r="D44" s="429"/>
      <c r="E44" s="106"/>
      <c r="F44" s="222">
        <v>48</v>
      </c>
      <c r="G44" s="392"/>
      <c r="H44" s="402"/>
      <c r="I44" s="393"/>
      <c r="J44" s="391"/>
      <c r="K44" s="392"/>
      <c r="L44" s="402"/>
      <c r="M44" s="393"/>
      <c r="N44" s="106"/>
      <c r="O44" s="106"/>
      <c r="P44" s="106"/>
      <c r="Q44" s="106"/>
      <c r="R44" s="106"/>
      <c r="S44" s="106"/>
      <c r="T44" s="777"/>
      <c r="U44" s="777"/>
    </row>
    <row r="45" spans="1:21" x14ac:dyDescent="0.25">
      <c r="A45" s="424" t="s">
        <v>415</v>
      </c>
      <c r="B45" s="429"/>
      <c r="C45" s="229"/>
      <c r="D45" s="429"/>
      <c r="E45" s="106"/>
      <c r="F45" s="222">
        <v>49</v>
      </c>
      <c r="G45" s="392"/>
      <c r="H45" s="402"/>
      <c r="I45" s="393"/>
      <c r="J45" s="391"/>
      <c r="K45" s="392"/>
      <c r="L45" s="402"/>
      <c r="M45" s="393"/>
      <c r="N45" s="106"/>
      <c r="O45" s="106"/>
      <c r="P45" s="106"/>
      <c r="Q45" s="106"/>
      <c r="R45" s="106"/>
      <c r="S45" s="106"/>
      <c r="T45" s="777"/>
      <c r="U45" s="777"/>
    </row>
    <row r="46" spans="1:21" x14ac:dyDescent="0.25">
      <c r="A46" s="424" t="s">
        <v>416</v>
      </c>
      <c r="B46" s="429"/>
      <c r="C46" s="229"/>
      <c r="D46" s="429"/>
      <c r="E46" s="106"/>
      <c r="F46" s="222">
        <v>50</v>
      </c>
      <c r="G46" s="392"/>
      <c r="H46" s="402"/>
      <c r="I46" s="393"/>
      <c r="J46" s="391"/>
      <c r="K46" s="392"/>
      <c r="L46" s="402"/>
      <c r="M46" s="393"/>
      <c r="N46" s="106"/>
      <c r="O46" s="106"/>
      <c r="P46" s="106"/>
      <c r="Q46" s="106"/>
      <c r="R46" s="106"/>
      <c r="S46" s="106"/>
      <c r="T46" s="777"/>
      <c r="U46" s="777"/>
    </row>
    <row r="47" spans="1:21" x14ac:dyDescent="0.25">
      <c r="A47" s="424" t="s">
        <v>417</v>
      </c>
      <c r="B47" s="429"/>
      <c r="C47" s="229"/>
      <c r="D47" s="429"/>
      <c r="E47" s="106"/>
      <c r="F47" s="222">
        <v>51</v>
      </c>
      <c r="G47" s="392"/>
      <c r="H47" s="402"/>
      <c r="I47" s="393"/>
      <c r="J47" s="391"/>
      <c r="K47" s="392"/>
      <c r="L47" s="402"/>
      <c r="M47" s="393"/>
      <c r="N47" s="106"/>
      <c r="O47" s="106"/>
      <c r="P47" s="106"/>
      <c r="Q47" s="106"/>
      <c r="R47" s="106"/>
      <c r="S47" s="106"/>
      <c r="T47" s="777"/>
      <c r="U47" s="777"/>
    </row>
    <row r="48" spans="1:21" x14ac:dyDescent="0.25">
      <c r="A48" s="424" t="s">
        <v>418</v>
      </c>
      <c r="B48" s="429"/>
      <c r="C48" s="229"/>
      <c r="D48" s="429"/>
      <c r="E48" s="106"/>
      <c r="F48" s="222">
        <v>52</v>
      </c>
      <c r="G48" s="392"/>
      <c r="H48" s="402"/>
      <c r="I48" s="393"/>
      <c r="J48" s="391"/>
      <c r="K48" s="392"/>
      <c r="L48" s="402"/>
      <c r="M48" s="393"/>
      <c r="N48" s="106"/>
      <c r="O48" s="776"/>
      <c r="P48" s="776"/>
      <c r="Q48" s="106"/>
      <c r="R48" s="106"/>
      <c r="S48" s="106"/>
      <c r="T48" s="106"/>
      <c r="U48" s="106"/>
    </row>
    <row r="49" spans="1:21" x14ac:dyDescent="0.25">
      <c r="A49" s="424" t="s">
        <v>419</v>
      </c>
      <c r="B49" s="429"/>
      <c r="C49" s="229"/>
      <c r="D49" s="429"/>
      <c r="E49" s="106"/>
      <c r="F49" s="222">
        <v>53</v>
      </c>
      <c r="G49" s="392"/>
      <c r="H49" s="402"/>
      <c r="I49" s="393"/>
      <c r="J49" s="391"/>
      <c r="K49" s="392"/>
      <c r="L49" s="402"/>
      <c r="M49" s="393"/>
      <c r="N49" s="106"/>
      <c r="O49" s="776"/>
      <c r="P49" s="776"/>
      <c r="Q49" s="106"/>
      <c r="R49" s="106"/>
      <c r="S49" s="106"/>
      <c r="T49" s="106"/>
      <c r="U49" s="106"/>
    </row>
    <row r="50" spans="1:21" x14ac:dyDescent="0.25">
      <c r="A50" s="424" t="s">
        <v>420</v>
      </c>
      <c r="B50" s="429"/>
      <c r="C50" s="229"/>
      <c r="D50" s="429"/>
      <c r="E50" s="106"/>
      <c r="F50" s="222">
        <v>54</v>
      </c>
      <c r="G50" s="392"/>
      <c r="H50" s="402"/>
      <c r="I50" s="393"/>
      <c r="J50" s="391"/>
      <c r="K50" s="392"/>
      <c r="L50" s="402"/>
      <c r="M50" s="393"/>
      <c r="N50" s="106"/>
      <c r="O50" s="106"/>
      <c r="P50" s="106"/>
      <c r="Q50" s="106"/>
      <c r="R50" s="106"/>
      <c r="S50" s="106"/>
      <c r="T50" s="106"/>
      <c r="U50" s="106"/>
    </row>
    <row r="51" spans="1:21" x14ac:dyDescent="0.25">
      <c r="A51" s="424" t="s">
        <v>421</v>
      </c>
      <c r="B51" s="429"/>
      <c r="C51" s="229"/>
      <c r="D51" s="429"/>
      <c r="E51" s="106"/>
      <c r="F51" s="222">
        <v>55</v>
      </c>
      <c r="G51" s="392"/>
      <c r="H51" s="402"/>
      <c r="I51" s="393"/>
      <c r="J51" s="391"/>
      <c r="K51" s="392"/>
      <c r="L51" s="402"/>
      <c r="M51" s="393"/>
      <c r="N51" s="106"/>
      <c r="O51" s="106"/>
      <c r="P51" s="106"/>
      <c r="Q51" s="106"/>
      <c r="R51" s="106"/>
      <c r="S51" s="106"/>
      <c r="T51" s="106"/>
      <c r="U51" s="106"/>
    </row>
    <row r="52" spans="1:21" x14ac:dyDescent="0.25">
      <c r="A52" s="424" t="s">
        <v>422</v>
      </c>
      <c r="B52" s="429"/>
      <c r="C52" s="229"/>
      <c r="D52" s="429"/>
      <c r="E52" s="106"/>
      <c r="F52" s="222">
        <v>56</v>
      </c>
      <c r="G52" s="392"/>
      <c r="H52" s="402"/>
      <c r="I52" s="393"/>
      <c r="J52" s="391"/>
      <c r="K52" s="392"/>
      <c r="L52" s="402"/>
      <c r="M52" s="393"/>
      <c r="N52" s="106"/>
      <c r="O52" s="106"/>
      <c r="P52" s="106"/>
      <c r="Q52" s="106"/>
      <c r="R52" s="106"/>
      <c r="S52" s="106"/>
      <c r="T52" s="106"/>
      <c r="U52" s="106"/>
    </row>
    <row r="53" spans="1:21" x14ac:dyDescent="0.25">
      <c r="A53" s="424" t="s">
        <v>423</v>
      </c>
      <c r="B53" s="429"/>
      <c r="C53" s="229"/>
      <c r="D53" s="429"/>
      <c r="E53" s="106"/>
      <c r="F53" s="222">
        <v>57</v>
      </c>
      <c r="G53" s="392"/>
      <c r="H53" s="402"/>
      <c r="I53" s="393"/>
      <c r="J53" s="391"/>
      <c r="K53" s="392"/>
      <c r="L53" s="402"/>
      <c r="M53" s="393"/>
      <c r="N53" s="106"/>
      <c r="O53" s="106"/>
      <c r="P53" s="106"/>
      <c r="Q53" s="106"/>
      <c r="R53" s="106"/>
      <c r="S53" s="106"/>
      <c r="T53" s="106"/>
      <c r="U53" s="106"/>
    </row>
    <row r="54" spans="1:21" x14ac:dyDescent="0.25">
      <c r="A54" s="424" t="s">
        <v>424</v>
      </c>
      <c r="B54" s="429"/>
      <c r="C54" s="229"/>
      <c r="D54" s="429"/>
      <c r="E54" s="106"/>
      <c r="F54" s="222">
        <v>58</v>
      </c>
      <c r="G54" s="392"/>
      <c r="H54" s="402"/>
      <c r="I54" s="393"/>
      <c r="J54" s="391"/>
      <c r="K54" s="392"/>
      <c r="L54" s="402"/>
      <c r="M54" s="393"/>
      <c r="N54" s="106"/>
      <c r="O54" s="106"/>
      <c r="P54" s="106"/>
      <c r="Q54" s="106"/>
      <c r="R54" s="106"/>
      <c r="S54" s="106"/>
      <c r="T54" s="106"/>
      <c r="U54" s="106"/>
    </row>
    <row r="55" spans="1:21" x14ac:dyDescent="0.25">
      <c r="A55" s="424" t="s">
        <v>425</v>
      </c>
      <c r="B55" s="429"/>
      <c r="C55" s="229"/>
      <c r="D55" s="429"/>
      <c r="E55" s="106"/>
      <c r="F55" s="222">
        <v>59</v>
      </c>
      <c r="G55" s="392"/>
      <c r="H55" s="402"/>
      <c r="I55" s="393"/>
      <c r="J55" s="391"/>
      <c r="K55" s="392"/>
      <c r="L55" s="402"/>
      <c r="M55" s="393"/>
      <c r="N55" s="106"/>
      <c r="O55" s="106"/>
      <c r="P55" s="106"/>
      <c r="Q55" s="106"/>
      <c r="R55" s="106"/>
      <c r="S55" s="106"/>
      <c r="T55" s="106"/>
      <c r="U55" s="106"/>
    </row>
    <row r="56" spans="1:21" x14ac:dyDescent="0.25">
      <c r="A56" s="424" t="s">
        <v>426</v>
      </c>
      <c r="B56" s="429"/>
      <c r="C56" s="229"/>
      <c r="D56" s="429"/>
      <c r="E56" s="106"/>
      <c r="F56" s="222">
        <v>60</v>
      </c>
      <c r="G56" s="392"/>
      <c r="H56" s="402"/>
      <c r="I56" s="393"/>
      <c r="J56" s="391"/>
      <c r="K56" s="392"/>
      <c r="L56" s="402"/>
      <c r="M56" s="393"/>
      <c r="N56" s="106"/>
      <c r="O56" s="106"/>
      <c r="P56" s="106"/>
      <c r="Q56" s="106"/>
      <c r="R56" s="106"/>
      <c r="S56" s="106"/>
      <c r="T56" s="106"/>
      <c r="U56" s="106"/>
    </row>
    <row r="57" spans="1:21" x14ac:dyDescent="0.25">
      <c r="A57" s="424" t="s">
        <v>427</v>
      </c>
      <c r="B57" s="429"/>
      <c r="C57" s="229"/>
      <c r="D57" s="429"/>
      <c r="E57" s="106"/>
      <c r="F57" s="222">
        <v>61</v>
      </c>
      <c r="G57" s="392"/>
      <c r="H57" s="402"/>
      <c r="I57" s="393"/>
      <c r="J57" s="391"/>
      <c r="K57" s="392"/>
      <c r="L57" s="402"/>
      <c r="M57" s="393"/>
      <c r="N57" s="106"/>
      <c r="O57" s="106"/>
      <c r="P57" s="106"/>
      <c r="Q57" s="106"/>
      <c r="R57" s="106"/>
      <c r="S57" s="106"/>
      <c r="T57" s="106"/>
      <c r="U57" s="106"/>
    </row>
    <row r="58" spans="1:21" x14ac:dyDescent="0.25">
      <c r="A58" s="424" t="s">
        <v>428</v>
      </c>
      <c r="B58" s="429"/>
      <c r="C58" s="229"/>
      <c r="D58" s="429"/>
      <c r="E58" s="106"/>
      <c r="F58" s="222">
        <v>62</v>
      </c>
      <c r="G58" s="392"/>
      <c r="H58" s="402"/>
      <c r="I58" s="393"/>
      <c r="J58" s="391"/>
      <c r="K58" s="392"/>
      <c r="L58" s="402"/>
      <c r="M58" s="393"/>
      <c r="N58" s="106"/>
      <c r="O58" s="106"/>
      <c r="P58" s="106"/>
      <c r="Q58" s="106"/>
      <c r="R58" s="106"/>
      <c r="S58" s="106"/>
      <c r="T58" s="106"/>
      <c r="U58" s="106"/>
    </row>
    <row r="59" spans="1:21" x14ac:dyDescent="0.25">
      <c r="A59" s="424" t="s">
        <v>429</v>
      </c>
      <c r="B59" s="429"/>
      <c r="C59" s="229"/>
      <c r="D59" s="429"/>
      <c r="E59" s="106"/>
      <c r="F59" s="222">
        <v>63</v>
      </c>
      <c r="G59" s="392"/>
      <c r="H59" s="402"/>
      <c r="I59" s="393"/>
      <c r="J59" s="391"/>
      <c r="K59" s="392"/>
      <c r="L59" s="402"/>
      <c r="M59" s="393"/>
      <c r="N59" s="106"/>
      <c r="O59" s="106"/>
      <c r="P59" s="106"/>
      <c r="Q59" s="106"/>
      <c r="R59" s="106"/>
      <c r="S59" s="106"/>
      <c r="T59" s="106"/>
      <c r="U59" s="106"/>
    </row>
    <row r="60" spans="1:21" x14ac:dyDescent="0.25">
      <c r="A60" s="424" t="s">
        <v>430</v>
      </c>
      <c r="B60" s="429"/>
      <c r="C60" s="229"/>
      <c r="D60" s="429"/>
      <c r="E60" s="106"/>
      <c r="F60" s="222">
        <v>64</v>
      </c>
      <c r="G60" s="392"/>
      <c r="H60" s="402"/>
      <c r="I60" s="393"/>
      <c r="J60" s="391"/>
      <c r="K60" s="392"/>
      <c r="L60" s="402"/>
      <c r="M60" s="393"/>
      <c r="N60" s="106"/>
      <c r="O60" s="106"/>
      <c r="P60" s="106"/>
      <c r="Q60" s="106"/>
      <c r="R60" s="106"/>
      <c r="S60" s="106"/>
      <c r="T60" s="106"/>
      <c r="U60" s="106"/>
    </row>
    <row r="61" spans="1:21" x14ac:dyDescent="0.25">
      <c r="A61" s="424" t="s">
        <v>431</v>
      </c>
      <c r="B61" s="429"/>
      <c r="C61" s="229"/>
      <c r="D61" s="429"/>
      <c r="E61" s="106"/>
      <c r="F61" s="222">
        <v>65</v>
      </c>
      <c r="G61" s="392"/>
      <c r="H61" s="402"/>
      <c r="I61" s="393"/>
      <c r="J61" s="391"/>
      <c r="K61" s="392"/>
      <c r="L61" s="402"/>
      <c r="M61" s="393"/>
      <c r="N61" s="106"/>
      <c r="O61" s="106"/>
      <c r="P61" s="106"/>
      <c r="Q61" s="106"/>
      <c r="R61" s="106"/>
      <c r="S61" s="106"/>
      <c r="T61" s="106"/>
      <c r="U61" s="106"/>
    </row>
    <row r="62" spans="1:21" x14ac:dyDescent="0.25">
      <c r="A62" s="424" t="s">
        <v>432</v>
      </c>
      <c r="B62" s="429"/>
      <c r="C62" s="229"/>
      <c r="D62" s="429"/>
      <c r="E62" s="106"/>
      <c r="F62" s="222">
        <v>66</v>
      </c>
      <c r="G62" s="392"/>
      <c r="H62" s="402"/>
      <c r="I62" s="393"/>
      <c r="J62" s="391"/>
      <c r="K62" s="392"/>
      <c r="L62" s="402"/>
      <c r="M62" s="393"/>
      <c r="N62" s="106"/>
      <c r="O62" s="106"/>
      <c r="P62" s="106"/>
      <c r="Q62" s="106"/>
      <c r="R62" s="106"/>
      <c r="S62" s="106"/>
      <c r="T62" s="106"/>
      <c r="U62" s="106"/>
    </row>
    <row r="63" spans="1:21" x14ac:dyDescent="0.25">
      <c r="A63" s="424" t="s">
        <v>433</v>
      </c>
      <c r="B63" s="429"/>
      <c r="C63" s="229"/>
      <c r="D63" s="429"/>
      <c r="E63" s="106"/>
      <c r="F63" s="222">
        <v>67</v>
      </c>
      <c r="G63" s="392"/>
      <c r="H63" s="402"/>
      <c r="I63" s="393"/>
      <c r="J63" s="391"/>
      <c r="K63" s="392"/>
      <c r="L63" s="402"/>
      <c r="M63" s="393"/>
      <c r="N63" s="106"/>
      <c r="O63" s="106"/>
      <c r="P63" s="106"/>
      <c r="Q63" s="106"/>
      <c r="R63" s="106"/>
      <c r="S63" s="106"/>
      <c r="T63" s="106"/>
      <c r="U63" s="106"/>
    </row>
    <row r="64" spans="1:21" x14ac:dyDescent="0.25">
      <c r="A64" s="424" t="s">
        <v>434</v>
      </c>
      <c r="B64" s="429"/>
      <c r="C64" s="229"/>
      <c r="D64" s="429"/>
      <c r="E64" s="106"/>
      <c r="F64" s="222">
        <v>68</v>
      </c>
      <c r="G64" s="392"/>
      <c r="H64" s="402"/>
      <c r="I64" s="393"/>
      <c r="J64" s="391"/>
      <c r="K64" s="392"/>
      <c r="L64" s="402"/>
      <c r="M64" s="393"/>
      <c r="N64" s="106"/>
      <c r="O64" s="106"/>
      <c r="P64" s="106"/>
      <c r="Q64" s="106"/>
      <c r="R64" s="106"/>
      <c r="S64" s="106"/>
      <c r="T64" s="106"/>
      <c r="U64" s="106"/>
    </row>
    <row r="65" spans="1:21" x14ac:dyDescent="0.25">
      <c r="A65" s="424" t="s">
        <v>435</v>
      </c>
      <c r="B65" s="429"/>
      <c r="C65" s="229"/>
      <c r="D65" s="429"/>
      <c r="E65" s="106"/>
      <c r="F65" s="222">
        <v>69</v>
      </c>
      <c r="G65" s="392"/>
      <c r="H65" s="402"/>
      <c r="I65" s="393"/>
      <c r="J65" s="391"/>
      <c r="K65" s="392"/>
      <c r="L65" s="402"/>
      <c r="M65" s="393"/>
      <c r="N65" s="106"/>
      <c r="O65" s="106"/>
      <c r="P65" s="106"/>
      <c r="Q65" s="106"/>
      <c r="R65" s="106"/>
      <c r="S65" s="106"/>
      <c r="T65" s="106"/>
      <c r="U65" s="106"/>
    </row>
    <row r="66" spans="1:21" ht="15.75" thickBot="1" x14ac:dyDescent="0.3">
      <c r="A66" s="425" t="s">
        <v>436</v>
      </c>
      <c r="B66" s="430"/>
      <c r="C66" s="229"/>
      <c r="D66" s="430"/>
      <c r="E66" s="106"/>
      <c r="F66" s="223" t="s">
        <v>358</v>
      </c>
      <c r="G66" s="394"/>
      <c r="H66" s="606"/>
      <c r="I66" s="395"/>
      <c r="J66" s="391"/>
      <c r="K66" s="394"/>
      <c r="L66" s="606"/>
      <c r="M66" s="395"/>
      <c r="N66" s="106"/>
      <c r="O66" s="106"/>
      <c r="P66" s="106"/>
      <c r="Q66" s="106"/>
      <c r="R66" s="106"/>
      <c r="S66" s="106"/>
      <c r="T66" s="106"/>
      <c r="U66" s="106"/>
    </row>
    <row r="67" spans="1:21" ht="15.75" thickBot="1" x14ac:dyDescent="0.3">
      <c r="A67" s="422" t="s">
        <v>356</v>
      </c>
      <c r="B67" s="428">
        <f>SUM(B15:B66)</f>
        <v>0</v>
      </c>
      <c r="C67" s="229"/>
      <c r="D67" s="428">
        <f>SUM(D15:D66)</f>
        <v>0</v>
      </c>
      <c r="E67" s="106"/>
      <c r="F67" s="233" t="s">
        <v>356</v>
      </c>
      <c r="G67" s="396">
        <f>SUM(G15:G66)</f>
        <v>0</v>
      </c>
      <c r="H67" s="623">
        <f t="shared" ref="H67:I67" si="1">SUM(H15:H66)</f>
        <v>0</v>
      </c>
      <c r="I67" s="397">
        <f t="shared" si="1"/>
        <v>0</v>
      </c>
      <c r="J67" s="391"/>
      <c r="K67" s="396">
        <f t="shared" ref="K67:M67" si="2">SUM(K15:K66)</f>
        <v>0</v>
      </c>
      <c r="L67" s="623">
        <f t="shared" si="2"/>
        <v>0</v>
      </c>
      <c r="M67" s="397">
        <f t="shared" si="2"/>
        <v>0</v>
      </c>
      <c r="N67" s="106"/>
      <c r="O67" s="777"/>
      <c r="P67" s="777"/>
      <c r="Q67" s="777"/>
      <c r="R67" s="777"/>
      <c r="S67" s="777"/>
      <c r="T67" s="777"/>
      <c r="U67" s="777"/>
    </row>
  </sheetData>
  <sheetProtection algorithmName="SHA-512" hashValue="dCq2pr4qBF9Igoxk36QRG35UtXJyEpzTOhB/+ofVBMfMfNla6kK+BCfb4bL4904ux/oismj9r9jY1u/DAUCZBA==" saltValue="q9BckN9L24+6eVzzAa7hng==" spinCount="100000" sheet="1" objects="1" scenarios="1"/>
  <mergeCells count="17">
    <mergeCell ref="A9:M9"/>
    <mergeCell ref="A10:M10"/>
    <mergeCell ref="A12:D12"/>
    <mergeCell ref="F12:M12"/>
    <mergeCell ref="O12:U12"/>
    <mergeCell ref="A13:A14"/>
    <mergeCell ref="F13:F14"/>
    <mergeCell ref="P13:R13"/>
    <mergeCell ref="S13:T13"/>
    <mergeCell ref="G13:I13"/>
    <mergeCell ref="K13:M13"/>
    <mergeCell ref="P19:R19"/>
    <mergeCell ref="P17:R17"/>
    <mergeCell ref="P18:R18"/>
    <mergeCell ref="U13:U14"/>
    <mergeCell ref="B13:B14"/>
    <mergeCell ref="D13:D14"/>
  </mergeCells>
  <dataValidations count="1">
    <dataValidation type="whole" operator="greaterThanOrEqual" allowBlank="1" showInputMessage="1" showErrorMessage="1" error="Please enter a whole number greater than or equal to 0." sqref="B15:B41 D15:D41 G15:I66 K15:M66 P15:T19" xr:uid="{00000000-0002-0000-0600-000000000000}">
      <formula1>0</formula1>
    </dataValidation>
  </dataValidations>
  <pageMargins left="0.7" right="0.7" top="0.75" bottom="0.75" header="0.3" footer="0.3"/>
  <pageSetup paperSize="5" scale="67"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A196"/>
  <sheetViews>
    <sheetView zoomScaleNormal="100" workbookViewId="0">
      <selection activeCell="A9" sqref="A9:P10"/>
    </sheetView>
  </sheetViews>
  <sheetFormatPr defaultColWidth="9.140625" defaultRowHeight="15" x14ac:dyDescent="0.25"/>
  <cols>
    <col min="1" max="1" width="30.7109375" style="99" customWidth="1"/>
    <col min="2" max="2" width="13.7109375" style="99" customWidth="1"/>
    <col min="3" max="19" width="10.7109375" style="99" customWidth="1"/>
    <col min="20" max="21" width="13.7109375" style="99" customWidth="1"/>
    <col min="22" max="22" width="13.7109375" style="107" customWidth="1"/>
    <col min="23" max="24" width="13.7109375" style="99" customWidth="1"/>
    <col min="25" max="28" width="10.7109375" style="46" customWidth="1"/>
    <col min="29" max="29" width="9.140625" style="99"/>
    <col min="30" max="30" width="9.140625" style="99" hidden="1" customWidth="1"/>
    <col min="31" max="31" width="2.85546875" style="99" hidden="1" customWidth="1"/>
    <col min="32" max="36" width="9.140625" style="99" hidden="1" customWidth="1"/>
    <col min="37" max="37" width="2.85546875" style="99" hidden="1" customWidth="1"/>
    <col min="38" max="44" width="9.140625" style="99" hidden="1" customWidth="1"/>
    <col min="45" max="45" width="2.85546875" style="99" hidden="1" customWidth="1"/>
    <col min="46" max="50" width="20.7109375" style="46" hidden="1" customWidth="1"/>
    <col min="51" max="51" width="2.85546875" style="107" hidden="1" customWidth="1"/>
    <col min="52" max="53" width="13.7109375" style="107" hidden="1" customWidth="1"/>
    <col min="54" max="16384" width="9.140625" style="99"/>
  </cols>
  <sheetData>
    <row r="1" spans="1:53" s="108" customFormat="1" ht="14.45" customHeight="1" x14ac:dyDescent="0.25">
      <c r="V1" s="105"/>
      <c r="Y1" s="44"/>
      <c r="Z1" s="44"/>
      <c r="AA1" s="44"/>
      <c r="AB1" s="44"/>
      <c r="AT1" s="44"/>
      <c r="AU1" s="44"/>
      <c r="AV1" s="44"/>
      <c r="AW1" s="44"/>
      <c r="AX1" s="44"/>
      <c r="AY1" s="105"/>
      <c r="AZ1" s="105"/>
      <c r="BA1" s="105"/>
    </row>
    <row r="2" spans="1:53" s="108" customFormat="1" ht="14.45" customHeight="1" x14ac:dyDescent="0.25">
      <c r="V2" s="105"/>
      <c r="Y2" s="44"/>
      <c r="Z2" s="44"/>
      <c r="AA2" s="44"/>
      <c r="AB2" s="44"/>
      <c r="AT2" s="44"/>
      <c r="AU2" s="44"/>
      <c r="AV2" s="44"/>
      <c r="AW2" s="44"/>
      <c r="AX2" s="44"/>
      <c r="AY2" s="105"/>
      <c r="AZ2" s="105"/>
      <c r="BA2" s="105"/>
    </row>
    <row r="3" spans="1:53" s="108" customFormat="1" ht="14.45" customHeight="1" x14ac:dyDescent="0.25">
      <c r="V3" s="105"/>
      <c r="Y3" s="44"/>
      <c r="Z3" s="44"/>
      <c r="AA3" s="44"/>
      <c r="AB3" s="44"/>
      <c r="AT3" s="44"/>
      <c r="AU3" s="44"/>
      <c r="AV3" s="44"/>
      <c r="AW3" s="44"/>
      <c r="AX3" s="44"/>
      <c r="AY3" s="105"/>
      <c r="AZ3" s="105"/>
      <c r="BA3" s="105"/>
    </row>
    <row r="4" spans="1:53" s="108" customFormat="1" ht="14.45" customHeight="1" x14ac:dyDescent="0.25">
      <c r="V4" s="105"/>
      <c r="Y4" s="44"/>
      <c r="Z4" s="44"/>
      <c r="AA4" s="44"/>
      <c r="AB4" s="44"/>
      <c r="AT4" s="44"/>
      <c r="AU4" s="44"/>
      <c r="AV4" s="44"/>
      <c r="AW4" s="44"/>
      <c r="AX4" s="44"/>
      <c r="AY4" s="105"/>
      <c r="AZ4" s="105"/>
      <c r="BA4" s="105"/>
    </row>
    <row r="5" spans="1:53" s="108" customFormat="1" ht="14.45" customHeight="1" x14ac:dyDescent="0.25">
      <c r="V5" s="105"/>
      <c r="Y5" s="44"/>
      <c r="Z5" s="44"/>
      <c r="AA5" s="44"/>
      <c r="AB5" s="44"/>
      <c r="AT5" s="44"/>
      <c r="AU5" s="44"/>
      <c r="AV5" s="44"/>
      <c r="AW5" s="44"/>
      <c r="AX5" s="44"/>
      <c r="AY5" s="105"/>
      <c r="AZ5" s="105"/>
      <c r="BA5" s="105"/>
    </row>
    <row r="6" spans="1:53" s="108" customFormat="1" ht="14.45" customHeight="1" x14ac:dyDescent="0.25">
      <c r="V6" s="105"/>
      <c r="Y6" s="44"/>
      <c r="Z6" s="44"/>
      <c r="AA6" s="44"/>
      <c r="AB6" s="44"/>
      <c r="AT6" s="44"/>
      <c r="AU6" s="44"/>
      <c r="AV6" s="44"/>
      <c r="AW6" s="44"/>
      <c r="AX6" s="44"/>
      <c r="AY6" s="105"/>
      <c r="AZ6" s="105"/>
      <c r="BA6" s="105"/>
    </row>
    <row r="7" spans="1:53" s="108" customFormat="1" ht="14.45" customHeight="1" x14ac:dyDescent="0.25">
      <c r="V7" s="105"/>
      <c r="Y7" s="44"/>
      <c r="Z7" s="44"/>
      <c r="AA7" s="44"/>
      <c r="AB7" s="44"/>
      <c r="AT7" s="44"/>
      <c r="AU7" s="44"/>
      <c r="AV7" s="44"/>
      <c r="AW7" s="44"/>
      <c r="AX7" s="44"/>
      <c r="AY7" s="105"/>
      <c r="AZ7" s="105"/>
      <c r="BA7" s="105"/>
    </row>
    <row r="8" spans="1:53" s="108" customFormat="1" ht="14.45" customHeight="1" thickBot="1" x14ac:dyDescent="0.3">
      <c r="V8" s="105"/>
      <c r="Y8" s="44"/>
      <c r="Z8" s="44"/>
      <c r="AA8" s="44"/>
      <c r="AB8" s="44"/>
      <c r="AT8" s="44"/>
      <c r="AU8" s="44"/>
      <c r="AV8" s="44"/>
      <c r="AW8" s="44"/>
      <c r="AX8" s="44"/>
      <c r="AY8" s="105"/>
      <c r="AZ8" s="105"/>
      <c r="BA8" s="105"/>
    </row>
    <row r="9" spans="1:53" ht="18.75" x14ac:dyDescent="0.25">
      <c r="A9" s="1079" t="s">
        <v>448</v>
      </c>
      <c r="B9" s="1079"/>
      <c r="C9" s="1079"/>
      <c r="D9" s="1079"/>
      <c r="E9" s="1079"/>
      <c r="F9" s="1079"/>
      <c r="G9" s="1079"/>
      <c r="H9" s="1079"/>
      <c r="I9" s="1079"/>
      <c r="J9" s="1079"/>
      <c r="K9" s="1079"/>
      <c r="L9" s="1079"/>
      <c r="M9" s="1022" t="s">
        <v>624</v>
      </c>
      <c r="N9" s="1023"/>
      <c r="O9" s="1023"/>
      <c r="P9" s="1024"/>
      <c r="Q9" s="873" t="str">
        <f>Home!J23</f>
        <v/>
      </c>
      <c r="R9" s="1035" t="s">
        <v>636</v>
      </c>
      <c r="S9" s="1108"/>
      <c r="T9" s="1108"/>
      <c r="U9" s="1108"/>
      <c r="V9" s="106"/>
      <c r="W9" s="109"/>
      <c r="X9" s="109"/>
      <c r="Y9" s="484"/>
      <c r="Z9" s="484"/>
      <c r="AA9" s="484"/>
      <c r="AB9" s="484"/>
    </row>
    <row r="10" spans="1:53" ht="19.5" thickBot="1" x14ac:dyDescent="0.3">
      <c r="A10" s="1079" t="s">
        <v>25</v>
      </c>
      <c r="B10" s="1079"/>
      <c r="C10" s="1079"/>
      <c r="D10" s="1079"/>
      <c r="E10" s="1079"/>
      <c r="F10" s="1079"/>
      <c r="G10" s="1079"/>
      <c r="H10" s="1079"/>
      <c r="I10" s="1079"/>
      <c r="J10" s="1079"/>
      <c r="K10" s="1079"/>
      <c r="L10" s="1079"/>
      <c r="M10" s="1030" t="s">
        <v>625</v>
      </c>
      <c r="N10" s="1031"/>
      <c r="O10" s="1031"/>
      <c r="P10" s="1032"/>
      <c r="Q10" s="874" t="str">
        <f>Home!J24</f>
        <v/>
      </c>
      <c r="R10" s="1035" t="s">
        <v>636</v>
      </c>
      <c r="S10" s="1108"/>
      <c r="T10" s="1108"/>
      <c r="U10" s="1108"/>
      <c r="V10" s="106"/>
      <c r="W10" s="109"/>
      <c r="X10" s="109"/>
      <c r="Y10" s="484"/>
      <c r="Z10" s="484"/>
      <c r="AA10" s="484"/>
      <c r="AB10" s="484"/>
    </row>
    <row r="11" spans="1:53" ht="15.75" customHeight="1" thickBot="1" x14ac:dyDescent="0.3">
      <c r="A11" s="109"/>
      <c r="B11" s="109"/>
      <c r="C11" s="109"/>
      <c r="D11" s="109"/>
      <c r="E11" s="109"/>
      <c r="F11" s="109"/>
      <c r="G11" s="109"/>
      <c r="H11" s="109"/>
      <c r="I11" s="109"/>
      <c r="J11" s="109"/>
      <c r="K11" s="109"/>
      <c r="L11" s="109"/>
      <c r="M11" s="109"/>
      <c r="N11" s="109"/>
      <c r="O11" s="109"/>
      <c r="P11" s="109"/>
      <c r="Q11" s="109"/>
      <c r="R11" s="109"/>
      <c r="S11" s="109"/>
      <c r="T11" s="109"/>
      <c r="U11" s="109"/>
      <c r="V11" s="106"/>
      <c r="W11" s="109"/>
      <c r="X11" s="109"/>
      <c r="Y11" s="45"/>
      <c r="Z11" s="45"/>
      <c r="AA11" s="45"/>
      <c r="AB11" s="45"/>
    </row>
    <row r="12" spans="1:53" ht="45.75" customHeight="1" thickBot="1" x14ac:dyDescent="0.3">
      <c r="A12" s="1101" t="s">
        <v>219</v>
      </c>
      <c r="B12" s="1096" t="s">
        <v>438</v>
      </c>
      <c r="C12" s="1013" t="s">
        <v>439</v>
      </c>
      <c r="D12" s="1076" t="s">
        <v>29</v>
      </c>
      <c r="E12" s="1085" t="s">
        <v>607</v>
      </c>
      <c r="F12" s="1086"/>
      <c r="G12" s="1086"/>
      <c r="H12" s="1086"/>
      <c r="I12" s="1086"/>
      <c r="J12" s="1086"/>
      <c r="K12" s="1086"/>
      <c r="L12" s="1086"/>
      <c r="M12" s="1085" t="s">
        <v>610</v>
      </c>
      <c r="N12" s="1086"/>
      <c r="O12" s="1086"/>
      <c r="P12" s="1086"/>
      <c r="Q12" s="1086"/>
      <c r="R12" s="1086"/>
      <c r="S12" s="1086"/>
      <c r="T12" s="1105" t="s">
        <v>593</v>
      </c>
      <c r="U12" s="1106"/>
      <c r="V12" s="1107"/>
      <c r="W12" s="1039" t="s">
        <v>451</v>
      </c>
      <c r="X12" s="1042"/>
      <c r="Y12" s="1002" t="s">
        <v>639</v>
      </c>
      <c r="Z12" s="1003"/>
      <c r="AA12" s="1003"/>
      <c r="AB12" s="1004"/>
    </row>
    <row r="13" spans="1:53" ht="15.75" customHeight="1" thickBot="1" x14ac:dyDescent="0.3">
      <c r="A13" s="1102"/>
      <c r="B13" s="1097"/>
      <c r="C13" s="1014"/>
      <c r="D13" s="1077"/>
      <c r="E13" s="1099" t="s">
        <v>31</v>
      </c>
      <c r="F13" s="1100"/>
      <c r="G13" s="1089" t="s">
        <v>32</v>
      </c>
      <c r="H13" s="1090"/>
      <c r="I13" s="1090"/>
      <c r="J13" s="1090"/>
      <c r="K13" s="1090"/>
      <c r="L13" s="1090"/>
      <c r="M13" s="1087" t="s">
        <v>206</v>
      </c>
      <c r="N13" s="1089" t="s">
        <v>32</v>
      </c>
      <c r="O13" s="1090"/>
      <c r="P13" s="1090"/>
      <c r="Q13" s="1090"/>
      <c r="R13" s="1090"/>
      <c r="S13" s="1091"/>
      <c r="T13" s="1092" t="s">
        <v>325</v>
      </c>
      <c r="U13" s="1094" t="s">
        <v>324</v>
      </c>
      <c r="V13" s="1045" t="s">
        <v>592</v>
      </c>
      <c r="W13" s="1043" t="s">
        <v>450</v>
      </c>
      <c r="X13" s="1045" t="s">
        <v>536</v>
      </c>
      <c r="Y13" s="1033" t="s">
        <v>31</v>
      </c>
      <c r="Z13" s="1034"/>
      <c r="AA13" s="1025" t="s">
        <v>32</v>
      </c>
      <c r="AB13" s="1026"/>
      <c r="AD13" s="110"/>
      <c r="AF13" s="111"/>
      <c r="AG13" s="112"/>
      <c r="AH13" s="112"/>
      <c r="AI13" s="112"/>
      <c r="AJ13" s="113"/>
      <c r="AK13" s="114"/>
      <c r="AL13" s="111"/>
      <c r="AM13" s="112"/>
      <c r="AN13" s="112"/>
      <c r="AO13" s="112"/>
      <c r="AP13" s="112"/>
      <c r="AQ13" s="112"/>
      <c r="AR13" s="113"/>
      <c r="AT13" s="642"/>
      <c r="AU13" s="999" t="s">
        <v>31</v>
      </c>
      <c r="AV13" s="1000"/>
      <c r="AW13" s="999" t="s">
        <v>32</v>
      </c>
      <c r="AX13" s="1000"/>
      <c r="AZ13" s="124"/>
      <c r="BA13" s="125"/>
    </row>
    <row r="14" spans="1:53" ht="51.75" customHeight="1" thickBot="1" x14ac:dyDescent="0.3">
      <c r="A14" s="1102"/>
      <c r="B14" s="1097"/>
      <c r="C14" s="1014"/>
      <c r="D14" s="1077"/>
      <c r="E14" s="857" t="s">
        <v>37</v>
      </c>
      <c r="F14" s="858" t="s">
        <v>36</v>
      </c>
      <c r="G14" s="817" t="s">
        <v>42</v>
      </c>
      <c r="H14" s="818" t="s">
        <v>35</v>
      </c>
      <c r="I14" s="819" t="s">
        <v>38</v>
      </c>
      <c r="J14" s="819" t="s">
        <v>39</v>
      </c>
      <c r="K14" s="819" t="s">
        <v>40</v>
      </c>
      <c r="L14" s="820" t="s">
        <v>135</v>
      </c>
      <c r="M14" s="1088"/>
      <c r="N14" s="825" t="s">
        <v>200</v>
      </c>
      <c r="O14" s="826" t="s">
        <v>201</v>
      </c>
      <c r="P14" s="819" t="s">
        <v>202</v>
      </c>
      <c r="Q14" s="827" t="s">
        <v>203</v>
      </c>
      <c r="R14" s="827" t="s">
        <v>204</v>
      </c>
      <c r="S14" s="828" t="s">
        <v>205</v>
      </c>
      <c r="T14" s="1093"/>
      <c r="U14" s="1095"/>
      <c r="V14" s="1104"/>
      <c r="W14" s="1044"/>
      <c r="X14" s="1046"/>
      <c r="Y14" s="879" t="s">
        <v>638</v>
      </c>
      <c r="Z14" s="880" t="s">
        <v>213</v>
      </c>
      <c r="AA14" s="811" t="s">
        <v>637</v>
      </c>
      <c r="AB14" s="833" t="s">
        <v>213</v>
      </c>
      <c r="AD14" s="89" t="s">
        <v>220</v>
      </c>
      <c r="AE14" s="90"/>
      <c r="AF14" s="1080" t="s">
        <v>195</v>
      </c>
      <c r="AG14" s="1081"/>
      <c r="AH14" s="1081"/>
      <c r="AI14" s="1081"/>
      <c r="AJ14" s="1082"/>
      <c r="AK14" s="90"/>
      <c r="AL14" s="1083" t="s">
        <v>196</v>
      </c>
      <c r="AM14" s="1084"/>
      <c r="AN14" s="1081"/>
      <c r="AO14" s="1081"/>
      <c r="AP14" s="1081"/>
      <c r="AQ14" s="1081"/>
      <c r="AR14" s="1082"/>
      <c r="AT14" s="47" t="s">
        <v>554</v>
      </c>
      <c r="AU14" s="643" t="s">
        <v>555</v>
      </c>
      <c r="AV14" s="644" t="s">
        <v>223</v>
      </c>
      <c r="AW14" s="643" t="s">
        <v>555</v>
      </c>
      <c r="AX14" s="644" t="s">
        <v>223</v>
      </c>
      <c r="AZ14" s="997" t="s">
        <v>659</v>
      </c>
      <c r="BA14" s="998"/>
    </row>
    <row r="15" spans="1:53" s="114" customFormat="1" ht="15.75" customHeight="1" thickBot="1" x14ac:dyDescent="0.3">
      <c r="A15" s="1103"/>
      <c r="B15" s="1098"/>
      <c r="C15" s="1015"/>
      <c r="D15" s="1078"/>
      <c r="E15" s="859" t="s">
        <v>33</v>
      </c>
      <c r="F15" s="860" t="s">
        <v>34</v>
      </c>
      <c r="G15" s="821" t="s">
        <v>33</v>
      </c>
      <c r="H15" s="822" t="s">
        <v>33</v>
      </c>
      <c r="I15" s="823" t="s">
        <v>33</v>
      </c>
      <c r="J15" s="823" t="s">
        <v>33</v>
      </c>
      <c r="K15" s="823" t="s">
        <v>33</v>
      </c>
      <c r="L15" s="824" t="s">
        <v>33</v>
      </c>
      <c r="M15" s="859" t="s">
        <v>199</v>
      </c>
      <c r="N15" s="822" t="s">
        <v>199</v>
      </c>
      <c r="O15" s="829" t="s">
        <v>199</v>
      </c>
      <c r="P15" s="823" t="s">
        <v>199</v>
      </c>
      <c r="Q15" s="823" t="s">
        <v>199</v>
      </c>
      <c r="R15" s="823" t="s">
        <v>199</v>
      </c>
      <c r="S15" s="830" t="s">
        <v>199</v>
      </c>
      <c r="T15" s="91" t="s">
        <v>199</v>
      </c>
      <c r="U15" s="202" t="s">
        <v>199</v>
      </c>
      <c r="V15" s="487" t="s">
        <v>199</v>
      </c>
      <c r="W15" s="36" t="s">
        <v>33</v>
      </c>
      <c r="X15" s="487" t="s">
        <v>535</v>
      </c>
      <c r="Y15" s="852" t="s">
        <v>33</v>
      </c>
      <c r="Z15" s="881" t="s">
        <v>34</v>
      </c>
      <c r="AA15" s="837" t="s">
        <v>33</v>
      </c>
      <c r="AB15" s="878" t="s">
        <v>34</v>
      </c>
      <c r="AD15" s="96"/>
      <c r="AE15" s="97"/>
      <c r="AF15" s="120" t="s">
        <v>35</v>
      </c>
      <c r="AG15" s="440" t="s">
        <v>38</v>
      </c>
      <c r="AH15" s="440" t="s">
        <v>39</v>
      </c>
      <c r="AI15" s="440" t="s">
        <v>40</v>
      </c>
      <c r="AJ15" s="121" t="s">
        <v>135</v>
      </c>
      <c r="AK15" s="97"/>
      <c r="AL15" s="120" t="s">
        <v>197</v>
      </c>
      <c r="AM15" s="98" t="s">
        <v>198</v>
      </c>
      <c r="AN15" s="120" t="s">
        <v>35</v>
      </c>
      <c r="AO15" s="440" t="s">
        <v>38</v>
      </c>
      <c r="AP15" s="440" t="s">
        <v>39</v>
      </c>
      <c r="AQ15" s="440" t="s">
        <v>40</v>
      </c>
      <c r="AR15" s="121" t="s">
        <v>135</v>
      </c>
      <c r="AT15" s="645"/>
      <c r="AU15" s="646" t="s">
        <v>33</v>
      </c>
      <c r="AV15" s="647" t="s">
        <v>34</v>
      </c>
      <c r="AW15" s="646" t="s">
        <v>33</v>
      </c>
      <c r="AX15" s="647" t="s">
        <v>34</v>
      </c>
      <c r="AY15" s="107"/>
      <c r="AZ15" s="122" t="s">
        <v>197</v>
      </c>
      <c r="BA15" s="123" t="s">
        <v>221</v>
      </c>
    </row>
    <row r="16" spans="1:53" ht="15.75" customHeight="1" thickBot="1" x14ac:dyDescent="0.3">
      <c r="A16" s="289"/>
      <c r="B16" s="290"/>
      <c r="C16" s="291"/>
      <c r="D16" s="292" t="s">
        <v>186</v>
      </c>
      <c r="E16" s="300">
        <f>SUM(E17:E196)</f>
        <v>0</v>
      </c>
      <c r="F16" s="128"/>
      <c r="G16" s="300">
        <f t="shared" ref="G16:W16" si="0">SUM(G17:G196)</f>
        <v>0</v>
      </c>
      <c r="H16" s="300">
        <f t="shared" si="0"/>
        <v>0</v>
      </c>
      <c r="I16" s="300">
        <f t="shared" si="0"/>
        <v>0</v>
      </c>
      <c r="J16" s="300">
        <f t="shared" si="0"/>
        <v>0</v>
      </c>
      <c r="K16" s="300">
        <f t="shared" si="0"/>
        <v>0</v>
      </c>
      <c r="L16" s="300">
        <f t="shared" si="0"/>
        <v>0</v>
      </c>
      <c r="M16" s="299">
        <f t="shared" si="0"/>
        <v>0</v>
      </c>
      <c r="N16" s="299">
        <f t="shared" si="0"/>
        <v>0</v>
      </c>
      <c r="O16" s="299">
        <f t="shared" si="0"/>
        <v>0</v>
      </c>
      <c r="P16" s="299">
        <f t="shared" si="0"/>
        <v>0</v>
      </c>
      <c r="Q16" s="299">
        <f t="shared" si="0"/>
        <v>0</v>
      </c>
      <c r="R16" s="299">
        <f t="shared" si="0"/>
        <v>0</v>
      </c>
      <c r="S16" s="299">
        <f t="shared" si="0"/>
        <v>0</v>
      </c>
      <c r="T16" s="299">
        <f t="shared" si="0"/>
        <v>0</v>
      </c>
      <c r="U16" s="299">
        <f t="shared" si="0"/>
        <v>0</v>
      </c>
      <c r="V16" s="282">
        <f t="shared" si="0"/>
        <v>0</v>
      </c>
      <c r="W16" s="492">
        <f t="shared" si="0"/>
        <v>0</v>
      </c>
      <c r="X16" s="492"/>
      <c r="Y16" s="272">
        <f t="shared" ref="Y16:AA16" si="1">SUM(Y17:Y196)</f>
        <v>0</v>
      </c>
      <c r="Z16" s="127"/>
      <c r="AA16" s="272">
        <f t="shared" si="1"/>
        <v>0</v>
      </c>
      <c r="AB16" s="127"/>
      <c r="AD16" s="97"/>
      <c r="AE16" s="97"/>
      <c r="AF16" s="97"/>
      <c r="AG16" s="97"/>
      <c r="AH16" s="97"/>
      <c r="AI16" s="97"/>
      <c r="AJ16" s="97"/>
      <c r="AK16" s="97"/>
      <c r="AL16" s="97"/>
      <c r="AM16" s="97"/>
      <c r="AN16" s="97"/>
      <c r="AO16" s="97"/>
      <c r="AP16" s="97"/>
      <c r="AQ16" s="97"/>
      <c r="AR16" s="97"/>
      <c r="AT16" s="51"/>
      <c r="AU16" s="51"/>
      <c r="AV16" s="51"/>
      <c r="AW16" s="51"/>
      <c r="AX16" s="51"/>
    </row>
    <row r="17" spans="1:53" ht="15" customHeight="1" x14ac:dyDescent="0.25">
      <c r="A17" s="100"/>
      <c r="B17" s="73"/>
      <c r="C17" s="242"/>
      <c r="D17" s="293" t="str">
        <f>IF(ISBLANK(A17),"",IF(AD17=0,"-",AD17))</f>
        <v/>
      </c>
      <c r="E17" s="248"/>
      <c r="F17" s="294"/>
      <c r="G17" s="301" t="str">
        <f>IF(SUM(H17:L17)=0,"",SUM(H17:L17))</f>
        <v/>
      </c>
      <c r="H17" s="273"/>
      <c r="I17" s="274"/>
      <c r="J17" s="274"/>
      <c r="K17" s="274"/>
      <c r="L17" s="275"/>
      <c r="M17" s="254"/>
      <c r="N17" s="255"/>
      <c r="O17" s="256"/>
      <c r="P17" s="256"/>
      <c r="Q17" s="256"/>
      <c r="R17" s="256"/>
      <c r="S17" s="257"/>
      <c r="T17" s="258"/>
      <c r="U17" s="257"/>
      <c r="V17" s="259"/>
      <c r="W17" s="489" t="str">
        <f>IF(SUM(E17,H17:L17)=0,"",SUM(E17,H17:L17))</f>
        <v/>
      </c>
      <c r="X17" s="600"/>
      <c r="Y17" s="248"/>
      <c r="Z17" s="64"/>
      <c r="AA17" s="248"/>
      <c r="AB17" s="235"/>
      <c r="AD17" s="441">
        <f>IF(ISBLANK(A17),0,VLOOKUP(A17,'Delegated Wage Grid'!$B$14:$H$50,2,FALSE))</f>
        <v>0</v>
      </c>
      <c r="AE17" s="90"/>
      <c r="AF17" s="432">
        <f>IF(ISBLANK(A17),0,VLOOKUP(A17,'Delegated Wage Grid'!$B$14:$H$50,3,FALSE))</f>
        <v>0</v>
      </c>
      <c r="AG17" s="433">
        <f>IF(ISBLANK(A17),0,VLOOKUP(A17,'Delegated Wage Grid'!$B$14:$H$50,4,FALSE))</f>
        <v>0</v>
      </c>
      <c r="AH17" s="433">
        <f>IF(ISBLANK(A17),0,VLOOKUP(A17,'Delegated Wage Grid'!$B$14:$H$50,5,FALSE))</f>
        <v>0</v>
      </c>
      <c r="AI17" s="433">
        <f>IF(ISBLANK(A17),0,VLOOKUP(A17,'Delegated Wage Grid'!$B$14:$H$50,6,FALSE))</f>
        <v>0</v>
      </c>
      <c r="AJ17" s="434">
        <f>IF(ISBLANK(A17),0,VLOOKUP(A17,'Delegated Wage Grid'!$B$14:$H$50,7,FALSE))</f>
        <v>0</v>
      </c>
      <c r="AK17" s="90"/>
      <c r="AL17" s="432">
        <f t="shared" ref="AL17:AL48" si="2">E17*F17</f>
        <v>0</v>
      </c>
      <c r="AM17" s="434">
        <f>SUM(AN17:AR17)</f>
        <v>0</v>
      </c>
      <c r="AN17" s="444">
        <f t="shared" ref="AN17:AN48" si="3">H17*AF17</f>
        <v>0</v>
      </c>
      <c r="AO17" s="433">
        <f t="shared" ref="AO17:AO48" si="4">I17*AG17</f>
        <v>0</v>
      </c>
      <c r="AP17" s="433">
        <f t="shared" ref="AP17:AP48" si="5">J17*AH17</f>
        <v>0</v>
      </c>
      <c r="AQ17" s="433">
        <f t="shared" ref="AQ17:AQ48" si="6">K17*AI17</f>
        <v>0</v>
      </c>
      <c r="AR17" s="434">
        <f t="shared" ref="AR17:AR48" si="7">L17*AJ17</f>
        <v>0</v>
      </c>
      <c r="AT17" s="461" t="s">
        <v>177</v>
      </c>
      <c r="AU17" s="641">
        <f>SUMIFS($E$17:$E$196,$B$17:$B$196,AT17)+SUMIFS($Y$17:$Y$196,$B$17:$B$196,AT17)</f>
        <v>0</v>
      </c>
      <c r="AV17" s="451">
        <f>SUMIFS($AL$17:$AL$196,$B$17:$B$196,AT17)+SUMIFS($AZ$17:$AZ$196,$B$17:$B$196,AT17)</f>
        <v>0</v>
      </c>
      <c r="AW17" s="641">
        <f>SUMIFS($G$17:$G$196,$B$17:$B$196,AT17)+SUMIFS($AA$17:$AA$196,$B$17:$B$196,AT17)</f>
        <v>0</v>
      </c>
      <c r="AX17" s="451">
        <f>SUMIFS($AM$17:$AM$196,$B$17:$B$196,AT17)+SUMIFS($BA$17:$BA$196,$B$17:$B$196,AT17)</f>
        <v>0</v>
      </c>
      <c r="AZ17" s="468">
        <f>Y17*Z17</f>
        <v>0</v>
      </c>
      <c r="BA17" s="469">
        <f>AA17*AB17</f>
        <v>0</v>
      </c>
    </row>
    <row r="18" spans="1:53" x14ac:dyDescent="0.25">
      <c r="A18" s="101"/>
      <c r="B18" s="75"/>
      <c r="C18" s="243"/>
      <c r="D18" s="295" t="str">
        <f t="shared" ref="D18:D81" si="8">IF(ISBLANK(A18),"",IF(AD18=0,"-",AD18))</f>
        <v/>
      </c>
      <c r="E18" s="250"/>
      <c r="F18" s="296"/>
      <c r="G18" s="302" t="str">
        <f t="shared" ref="G18:G81" si="9">IF(SUM(H18:L18)=0,"",SUM(H18:L18))</f>
        <v/>
      </c>
      <c r="H18" s="276"/>
      <c r="I18" s="277"/>
      <c r="J18" s="277"/>
      <c r="K18" s="277"/>
      <c r="L18" s="278"/>
      <c r="M18" s="260"/>
      <c r="N18" s="261"/>
      <c r="O18" s="262"/>
      <c r="P18" s="262"/>
      <c r="Q18" s="262"/>
      <c r="R18" s="262"/>
      <c r="S18" s="263"/>
      <c r="T18" s="264"/>
      <c r="U18" s="263"/>
      <c r="V18" s="265"/>
      <c r="W18" s="490" t="str">
        <f t="shared" ref="W18:W81" si="10">IF(SUM(E18,H18:L18)=0,"",SUM(E18,H18:L18))</f>
        <v/>
      </c>
      <c r="X18" s="601"/>
      <c r="Y18" s="250"/>
      <c r="Z18" s="67"/>
      <c r="AA18" s="250"/>
      <c r="AB18" s="237"/>
      <c r="AD18" s="442">
        <f>IF(ISBLANK(A18),0,VLOOKUP(A18,'Delegated Wage Grid'!$B$14:$H$50,2,FALSE))</f>
        <v>0</v>
      </c>
      <c r="AE18" s="90"/>
      <c r="AF18" s="435">
        <f>IF(ISBLANK(A18),0,VLOOKUP(A18,'Delegated Wage Grid'!$B$14:$H$50,3,FALSE))</f>
        <v>0</v>
      </c>
      <c r="AG18" s="431">
        <f>IF(ISBLANK(A18),0,VLOOKUP(A18,'Delegated Wage Grid'!$B$14:$H$50,4,FALSE))</f>
        <v>0</v>
      </c>
      <c r="AH18" s="431">
        <f>IF(ISBLANK(A18),0,VLOOKUP(A18,'Delegated Wage Grid'!$B$14:$H$50,5,FALSE))</f>
        <v>0</v>
      </c>
      <c r="AI18" s="431">
        <f>IF(ISBLANK(A18),0,VLOOKUP(A18,'Delegated Wage Grid'!$B$14:$H$50,6,FALSE))</f>
        <v>0</v>
      </c>
      <c r="AJ18" s="436">
        <f>IF(ISBLANK(A18),0,VLOOKUP(A18,'Delegated Wage Grid'!$B$14:$H$50,7,FALSE))</f>
        <v>0</v>
      </c>
      <c r="AK18" s="90"/>
      <c r="AL18" s="435">
        <f t="shared" si="2"/>
        <v>0</v>
      </c>
      <c r="AM18" s="436">
        <f t="shared" ref="AM18:AM81" si="11">SUM(AN18:AR18)</f>
        <v>0</v>
      </c>
      <c r="AN18" s="445">
        <f t="shared" si="3"/>
        <v>0</v>
      </c>
      <c r="AO18" s="431">
        <f t="shared" si="4"/>
        <v>0</v>
      </c>
      <c r="AP18" s="431">
        <f t="shared" si="5"/>
        <v>0</v>
      </c>
      <c r="AQ18" s="431">
        <f t="shared" si="6"/>
        <v>0</v>
      </c>
      <c r="AR18" s="436">
        <f t="shared" si="7"/>
        <v>0</v>
      </c>
      <c r="AT18" s="462" t="s">
        <v>178</v>
      </c>
      <c r="AU18" s="648">
        <f t="shared" ref="AU18:AU20" si="12">SUMIFS($E$17:$E$196,$B$17:$B$196,AT18)+SUMIFS($Y$17:$Y$196,$B$17:$B$196,AT18)</f>
        <v>0</v>
      </c>
      <c r="AV18" s="453">
        <f t="shared" ref="AV18:AV20" si="13">SUMIFS($AL$17:$AL$196,$B$17:$B$196,AT18)+SUMIFS($AZ$17:$AZ$196,$B$17:$B$196,AT18)</f>
        <v>0</v>
      </c>
      <c r="AW18" s="648">
        <f t="shared" ref="AW18:AW20" si="14">SUMIFS($G$17:$G$196,$B$17:$B$196,AT18)+SUMIFS($AA$17:$AA$196,$B$17:$B$196,AT18)</f>
        <v>0</v>
      </c>
      <c r="AX18" s="453">
        <f t="shared" ref="AX18:AX20" si="15">SUMIFS($AM$17:$AM$196,$B$17:$B$196,AT18)+SUMIFS($BA$17:$BA$196,$B$17:$B$196,AT18)</f>
        <v>0</v>
      </c>
      <c r="AZ18" s="470">
        <f t="shared" ref="AZ18:AZ81" si="16">Y18*Z18</f>
        <v>0</v>
      </c>
      <c r="BA18" s="471">
        <f t="shared" ref="BA18:BA81" si="17">AA18*AB18</f>
        <v>0</v>
      </c>
    </row>
    <row r="19" spans="1:53" x14ac:dyDescent="0.25">
      <c r="A19" s="101"/>
      <c r="B19" s="75"/>
      <c r="C19" s="243"/>
      <c r="D19" s="295" t="str">
        <f t="shared" si="8"/>
        <v/>
      </c>
      <c r="E19" s="250"/>
      <c r="F19" s="296"/>
      <c r="G19" s="302" t="str">
        <f t="shared" si="9"/>
        <v/>
      </c>
      <c r="H19" s="276"/>
      <c r="I19" s="277"/>
      <c r="J19" s="277"/>
      <c r="K19" s="277"/>
      <c r="L19" s="278"/>
      <c r="M19" s="260"/>
      <c r="N19" s="261"/>
      <c r="O19" s="262"/>
      <c r="P19" s="262"/>
      <c r="Q19" s="262"/>
      <c r="R19" s="262"/>
      <c r="S19" s="263"/>
      <c r="T19" s="264"/>
      <c r="U19" s="263"/>
      <c r="V19" s="265"/>
      <c r="W19" s="490" t="str">
        <f t="shared" si="10"/>
        <v/>
      </c>
      <c r="X19" s="601"/>
      <c r="Y19" s="250"/>
      <c r="Z19" s="67"/>
      <c r="AA19" s="250"/>
      <c r="AB19" s="237"/>
      <c r="AD19" s="442">
        <f>IF(ISBLANK(A19),0,VLOOKUP(A19,'Delegated Wage Grid'!$B$14:$H$50,2,FALSE))</f>
        <v>0</v>
      </c>
      <c r="AE19" s="90"/>
      <c r="AF19" s="435">
        <f>IF(ISBLANK(A19),0,VLOOKUP(A19,'Delegated Wage Grid'!$B$14:$H$50,3,FALSE))</f>
        <v>0</v>
      </c>
      <c r="AG19" s="431">
        <f>IF(ISBLANK(A19),0,VLOOKUP(A19,'Delegated Wage Grid'!$B$14:$H$50,4,FALSE))</f>
        <v>0</v>
      </c>
      <c r="AH19" s="431">
        <f>IF(ISBLANK(A19),0,VLOOKUP(A19,'Delegated Wage Grid'!$B$14:$H$50,5,FALSE))</f>
        <v>0</v>
      </c>
      <c r="AI19" s="431">
        <f>IF(ISBLANK(A19),0,VLOOKUP(A19,'Delegated Wage Grid'!$B$14:$H$50,6,FALSE))</f>
        <v>0</v>
      </c>
      <c r="AJ19" s="436">
        <f>IF(ISBLANK(A19),0,VLOOKUP(A19,'Delegated Wage Grid'!$B$14:$H$50,7,FALSE))</f>
        <v>0</v>
      </c>
      <c r="AK19" s="90"/>
      <c r="AL19" s="435">
        <f t="shared" si="2"/>
        <v>0</v>
      </c>
      <c r="AM19" s="436">
        <f t="shared" si="11"/>
        <v>0</v>
      </c>
      <c r="AN19" s="445">
        <f t="shared" si="3"/>
        <v>0</v>
      </c>
      <c r="AO19" s="431">
        <f t="shared" si="4"/>
        <v>0</v>
      </c>
      <c r="AP19" s="431">
        <f t="shared" si="5"/>
        <v>0</v>
      </c>
      <c r="AQ19" s="431">
        <f t="shared" si="6"/>
        <v>0</v>
      </c>
      <c r="AR19" s="436">
        <f t="shared" si="7"/>
        <v>0</v>
      </c>
      <c r="AT19" s="462" t="s">
        <v>541</v>
      </c>
      <c r="AU19" s="648">
        <f t="shared" si="12"/>
        <v>0</v>
      </c>
      <c r="AV19" s="453">
        <f t="shared" si="13"/>
        <v>0</v>
      </c>
      <c r="AW19" s="648">
        <f t="shared" si="14"/>
        <v>0</v>
      </c>
      <c r="AX19" s="453">
        <f t="shared" si="15"/>
        <v>0</v>
      </c>
      <c r="AZ19" s="470">
        <f t="shared" si="16"/>
        <v>0</v>
      </c>
      <c r="BA19" s="471">
        <f t="shared" si="17"/>
        <v>0</v>
      </c>
    </row>
    <row r="20" spans="1:53" ht="15.75" thickBot="1" x14ac:dyDescent="0.3">
      <c r="A20" s="101"/>
      <c r="B20" s="75"/>
      <c r="C20" s="243"/>
      <c r="D20" s="295" t="str">
        <f t="shared" si="8"/>
        <v/>
      </c>
      <c r="E20" s="250"/>
      <c r="F20" s="296"/>
      <c r="G20" s="302" t="str">
        <f t="shared" si="9"/>
        <v/>
      </c>
      <c r="H20" s="276"/>
      <c r="I20" s="277"/>
      <c r="J20" s="277"/>
      <c r="K20" s="277"/>
      <c r="L20" s="278"/>
      <c r="M20" s="260"/>
      <c r="N20" s="261"/>
      <c r="O20" s="262"/>
      <c r="P20" s="262"/>
      <c r="Q20" s="262"/>
      <c r="R20" s="262"/>
      <c r="S20" s="263"/>
      <c r="T20" s="264"/>
      <c r="U20" s="263"/>
      <c r="V20" s="265"/>
      <c r="W20" s="490" t="str">
        <f t="shared" si="10"/>
        <v/>
      </c>
      <c r="X20" s="601"/>
      <c r="Y20" s="250"/>
      <c r="Z20" s="67"/>
      <c r="AA20" s="250"/>
      <c r="AB20" s="237"/>
      <c r="AD20" s="442">
        <f>IF(ISBLANK(A20),0,VLOOKUP(A20,'Delegated Wage Grid'!$B$14:$H$50,2,FALSE))</f>
        <v>0</v>
      </c>
      <c r="AE20" s="90"/>
      <c r="AF20" s="435">
        <f>IF(ISBLANK(A20),0,VLOOKUP(A20,'Delegated Wage Grid'!$B$14:$H$50,3,FALSE))</f>
        <v>0</v>
      </c>
      <c r="AG20" s="431">
        <f>IF(ISBLANK(A20),0,VLOOKUP(A20,'Delegated Wage Grid'!$B$14:$H$50,4,FALSE))</f>
        <v>0</v>
      </c>
      <c r="AH20" s="431">
        <f>IF(ISBLANK(A20),0,VLOOKUP(A20,'Delegated Wage Grid'!$B$14:$H$50,5,FALSE))</f>
        <v>0</v>
      </c>
      <c r="AI20" s="431">
        <f>IF(ISBLANK(A20),0,VLOOKUP(A20,'Delegated Wage Grid'!$B$14:$H$50,6,FALSE))</f>
        <v>0</v>
      </c>
      <c r="AJ20" s="436">
        <f>IF(ISBLANK(A20),0,VLOOKUP(A20,'Delegated Wage Grid'!$B$14:$H$50,7,FALSE))</f>
        <v>0</v>
      </c>
      <c r="AK20" s="90"/>
      <c r="AL20" s="435">
        <f t="shared" si="2"/>
        <v>0</v>
      </c>
      <c r="AM20" s="436">
        <f t="shared" si="11"/>
        <v>0</v>
      </c>
      <c r="AN20" s="445">
        <f t="shared" si="3"/>
        <v>0</v>
      </c>
      <c r="AO20" s="431">
        <f t="shared" si="4"/>
        <v>0</v>
      </c>
      <c r="AP20" s="431">
        <f t="shared" si="5"/>
        <v>0</v>
      </c>
      <c r="AQ20" s="431">
        <f t="shared" si="6"/>
        <v>0</v>
      </c>
      <c r="AR20" s="436">
        <f t="shared" si="7"/>
        <v>0</v>
      </c>
      <c r="AT20" s="463" t="s">
        <v>367</v>
      </c>
      <c r="AU20" s="649">
        <f t="shared" si="12"/>
        <v>0</v>
      </c>
      <c r="AV20" s="456">
        <f t="shared" si="13"/>
        <v>0</v>
      </c>
      <c r="AW20" s="649">
        <f t="shared" si="14"/>
        <v>0</v>
      </c>
      <c r="AX20" s="456">
        <f t="shared" si="15"/>
        <v>0</v>
      </c>
      <c r="AZ20" s="470">
        <f t="shared" si="16"/>
        <v>0</v>
      </c>
      <c r="BA20" s="471">
        <f t="shared" si="17"/>
        <v>0</v>
      </c>
    </row>
    <row r="21" spans="1:53" x14ac:dyDescent="0.25">
      <c r="A21" s="101"/>
      <c r="B21" s="75"/>
      <c r="C21" s="243"/>
      <c r="D21" s="295" t="str">
        <f t="shared" si="8"/>
        <v/>
      </c>
      <c r="E21" s="250"/>
      <c r="F21" s="296"/>
      <c r="G21" s="302" t="str">
        <f t="shared" si="9"/>
        <v/>
      </c>
      <c r="H21" s="276"/>
      <c r="I21" s="277"/>
      <c r="J21" s="277"/>
      <c r="K21" s="277"/>
      <c r="L21" s="278"/>
      <c r="M21" s="260"/>
      <c r="N21" s="261"/>
      <c r="O21" s="262"/>
      <c r="P21" s="262"/>
      <c r="Q21" s="262"/>
      <c r="R21" s="262"/>
      <c r="S21" s="263"/>
      <c r="T21" s="264"/>
      <c r="U21" s="263"/>
      <c r="V21" s="265"/>
      <c r="W21" s="490" t="str">
        <f t="shared" si="10"/>
        <v/>
      </c>
      <c r="X21" s="601"/>
      <c r="Y21" s="250"/>
      <c r="Z21" s="67"/>
      <c r="AA21" s="250"/>
      <c r="AB21" s="237"/>
      <c r="AD21" s="442">
        <f>IF(ISBLANK(A21),0,VLOOKUP(A21,'Delegated Wage Grid'!$B$14:$H$50,2,FALSE))</f>
        <v>0</v>
      </c>
      <c r="AE21" s="90"/>
      <c r="AF21" s="435">
        <f>IF(ISBLANK(A21),0,VLOOKUP(A21,'Delegated Wage Grid'!$B$14:$H$50,3,FALSE))</f>
        <v>0</v>
      </c>
      <c r="AG21" s="431">
        <f>IF(ISBLANK(A21),0,VLOOKUP(A21,'Delegated Wage Grid'!$B$14:$H$50,4,FALSE))</f>
        <v>0</v>
      </c>
      <c r="AH21" s="431">
        <f>IF(ISBLANK(A21),0,VLOOKUP(A21,'Delegated Wage Grid'!$B$14:$H$50,5,FALSE))</f>
        <v>0</v>
      </c>
      <c r="AI21" s="431">
        <f>IF(ISBLANK(A21),0,VLOOKUP(A21,'Delegated Wage Grid'!$B$14:$H$50,6,FALSE))</f>
        <v>0</v>
      </c>
      <c r="AJ21" s="436">
        <f>IF(ISBLANK(A21),0,VLOOKUP(A21,'Delegated Wage Grid'!$B$14:$H$50,7,FALSE))</f>
        <v>0</v>
      </c>
      <c r="AK21" s="90"/>
      <c r="AL21" s="435">
        <f t="shared" si="2"/>
        <v>0</v>
      </c>
      <c r="AM21" s="436">
        <f t="shared" si="11"/>
        <v>0</v>
      </c>
      <c r="AN21" s="445">
        <f t="shared" si="3"/>
        <v>0</v>
      </c>
      <c r="AO21" s="431">
        <f t="shared" si="4"/>
        <v>0</v>
      </c>
      <c r="AP21" s="431">
        <f t="shared" si="5"/>
        <v>0</v>
      </c>
      <c r="AQ21" s="431">
        <f t="shared" si="6"/>
        <v>0</v>
      </c>
      <c r="AR21" s="436">
        <f t="shared" si="7"/>
        <v>0</v>
      </c>
      <c r="AZ21" s="470">
        <f t="shared" si="16"/>
        <v>0</v>
      </c>
      <c r="BA21" s="471">
        <f t="shared" si="17"/>
        <v>0</v>
      </c>
    </row>
    <row r="22" spans="1:53" x14ac:dyDescent="0.25">
      <c r="A22" s="101"/>
      <c r="B22" s="75"/>
      <c r="C22" s="243"/>
      <c r="D22" s="295" t="str">
        <f t="shared" si="8"/>
        <v/>
      </c>
      <c r="E22" s="250"/>
      <c r="F22" s="296"/>
      <c r="G22" s="302" t="str">
        <f t="shared" si="9"/>
        <v/>
      </c>
      <c r="H22" s="276"/>
      <c r="I22" s="277"/>
      <c r="J22" s="277"/>
      <c r="K22" s="277"/>
      <c r="L22" s="278"/>
      <c r="M22" s="260"/>
      <c r="N22" s="261"/>
      <c r="O22" s="262"/>
      <c r="P22" s="262"/>
      <c r="Q22" s="262"/>
      <c r="R22" s="262"/>
      <c r="S22" s="263"/>
      <c r="T22" s="264"/>
      <c r="U22" s="263"/>
      <c r="V22" s="265"/>
      <c r="W22" s="490" t="str">
        <f t="shared" si="10"/>
        <v/>
      </c>
      <c r="X22" s="601"/>
      <c r="Y22" s="250"/>
      <c r="Z22" s="67"/>
      <c r="AA22" s="250"/>
      <c r="AB22" s="237"/>
      <c r="AD22" s="442">
        <f>IF(ISBLANK(A22),0,VLOOKUP(A22,'Delegated Wage Grid'!$B$14:$H$50,2,FALSE))</f>
        <v>0</v>
      </c>
      <c r="AE22" s="90"/>
      <c r="AF22" s="435">
        <f>IF(ISBLANK(A22),0,VLOOKUP(A22,'Delegated Wage Grid'!$B$14:$H$50,3,FALSE))</f>
        <v>0</v>
      </c>
      <c r="AG22" s="431">
        <f>IF(ISBLANK(A22),0,VLOOKUP(A22,'Delegated Wage Grid'!$B$14:$H$50,4,FALSE))</f>
        <v>0</v>
      </c>
      <c r="AH22" s="431">
        <f>IF(ISBLANK(A22),0,VLOOKUP(A22,'Delegated Wage Grid'!$B$14:$H$50,5,FALSE))</f>
        <v>0</v>
      </c>
      <c r="AI22" s="431">
        <f>IF(ISBLANK(A22),0,VLOOKUP(A22,'Delegated Wage Grid'!$B$14:$H$50,6,FALSE))</f>
        <v>0</v>
      </c>
      <c r="AJ22" s="436">
        <f>IF(ISBLANK(A22),0,VLOOKUP(A22,'Delegated Wage Grid'!$B$14:$H$50,7,FALSE))</f>
        <v>0</v>
      </c>
      <c r="AK22" s="90"/>
      <c r="AL22" s="435">
        <f t="shared" si="2"/>
        <v>0</v>
      </c>
      <c r="AM22" s="436">
        <f t="shared" si="11"/>
        <v>0</v>
      </c>
      <c r="AN22" s="445">
        <f t="shared" si="3"/>
        <v>0</v>
      </c>
      <c r="AO22" s="431">
        <f t="shared" si="4"/>
        <v>0</v>
      </c>
      <c r="AP22" s="431">
        <f t="shared" si="5"/>
        <v>0</v>
      </c>
      <c r="AQ22" s="431">
        <f t="shared" si="6"/>
        <v>0</v>
      </c>
      <c r="AR22" s="436">
        <f t="shared" si="7"/>
        <v>0</v>
      </c>
      <c r="AZ22" s="470">
        <f t="shared" si="16"/>
        <v>0</v>
      </c>
      <c r="BA22" s="471">
        <f t="shared" si="17"/>
        <v>0</v>
      </c>
    </row>
    <row r="23" spans="1:53" x14ac:dyDescent="0.25">
      <c r="A23" s="101"/>
      <c r="B23" s="75"/>
      <c r="C23" s="243"/>
      <c r="D23" s="295" t="str">
        <f t="shared" si="8"/>
        <v/>
      </c>
      <c r="E23" s="250"/>
      <c r="F23" s="296"/>
      <c r="G23" s="302" t="str">
        <f t="shared" si="9"/>
        <v/>
      </c>
      <c r="H23" s="276"/>
      <c r="I23" s="277"/>
      <c r="J23" s="277"/>
      <c r="K23" s="277"/>
      <c r="L23" s="278"/>
      <c r="M23" s="260"/>
      <c r="N23" s="261"/>
      <c r="O23" s="262"/>
      <c r="P23" s="262"/>
      <c r="Q23" s="262"/>
      <c r="R23" s="262"/>
      <c r="S23" s="263"/>
      <c r="T23" s="264"/>
      <c r="U23" s="263"/>
      <c r="V23" s="265"/>
      <c r="W23" s="490" t="str">
        <f t="shared" si="10"/>
        <v/>
      </c>
      <c r="X23" s="601"/>
      <c r="Y23" s="250"/>
      <c r="Z23" s="67"/>
      <c r="AA23" s="250"/>
      <c r="AB23" s="237"/>
      <c r="AD23" s="442">
        <f>IF(ISBLANK(A23),0,VLOOKUP(A23,'Delegated Wage Grid'!$B$14:$H$50,2,FALSE))</f>
        <v>0</v>
      </c>
      <c r="AE23" s="90"/>
      <c r="AF23" s="435">
        <f>IF(ISBLANK(A23),0,VLOOKUP(A23,'Delegated Wage Grid'!$B$14:$H$50,3,FALSE))</f>
        <v>0</v>
      </c>
      <c r="AG23" s="431">
        <f>IF(ISBLANK(A23),0,VLOOKUP(A23,'Delegated Wage Grid'!$B$14:$H$50,4,FALSE))</f>
        <v>0</v>
      </c>
      <c r="AH23" s="431">
        <f>IF(ISBLANK(A23),0,VLOOKUP(A23,'Delegated Wage Grid'!$B$14:$H$50,5,FALSE))</f>
        <v>0</v>
      </c>
      <c r="AI23" s="431">
        <f>IF(ISBLANK(A23),0,VLOOKUP(A23,'Delegated Wage Grid'!$B$14:$H$50,6,FALSE))</f>
        <v>0</v>
      </c>
      <c r="AJ23" s="436">
        <f>IF(ISBLANK(A23),0,VLOOKUP(A23,'Delegated Wage Grid'!$B$14:$H$50,7,FALSE))</f>
        <v>0</v>
      </c>
      <c r="AK23" s="90"/>
      <c r="AL23" s="435">
        <f t="shared" si="2"/>
        <v>0</v>
      </c>
      <c r="AM23" s="436">
        <f t="shared" si="11"/>
        <v>0</v>
      </c>
      <c r="AN23" s="445">
        <f t="shared" si="3"/>
        <v>0</v>
      </c>
      <c r="AO23" s="431">
        <f t="shared" si="4"/>
        <v>0</v>
      </c>
      <c r="AP23" s="431">
        <f t="shared" si="5"/>
        <v>0</v>
      </c>
      <c r="AQ23" s="431">
        <f t="shared" si="6"/>
        <v>0</v>
      </c>
      <c r="AR23" s="436">
        <f t="shared" si="7"/>
        <v>0</v>
      </c>
      <c r="AZ23" s="470">
        <f t="shared" si="16"/>
        <v>0</v>
      </c>
      <c r="BA23" s="471">
        <f t="shared" si="17"/>
        <v>0</v>
      </c>
    </row>
    <row r="24" spans="1:53" x14ac:dyDescent="0.25">
      <c r="A24" s="101"/>
      <c r="B24" s="75"/>
      <c r="C24" s="243"/>
      <c r="D24" s="295" t="str">
        <f t="shared" si="8"/>
        <v/>
      </c>
      <c r="E24" s="250"/>
      <c r="F24" s="296"/>
      <c r="G24" s="302" t="str">
        <f t="shared" si="9"/>
        <v/>
      </c>
      <c r="H24" s="276"/>
      <c r="I24" s="277"/>
      <c r="J24" s="277"/>
      <c r="K24" s="277"/>
      <c r="L24" s="278"/>
      <c r="M24" s="260"/>
      <c r="N24" s="261"/>
      <c r="O24" s="262"/>
      <c r="P24" s="262"/>
      <c r="Q24" s="262"/>
      <c r="R24" s="262"/>
      <c r="S24" s="263"/>
      <c r="T24" s="264"/>
      <c r="U24" s="263"/>
      <c r="V24" s="265"/>
      <c r="W24" s="490" t="str">
        <f t="shared" si="10"/>
        <v/>
      </c>
      <c r="X24" s="601"/>
      <c r="Y24" s="250"/>
      <c r="Z24" s="67"/>
      <c r="AA24" s="250"/>
      <c r="AB24" s="237"/>
      <c r="AD24" s="442">
        <f>IF(ISBLANK(A24),0,VLOOKUP(A24,'Delegated Wage Grid'!$B$14:$H$50,2,FALSE))</f>
        <v>0</v>
      </c>
      <c r="AE24" s="90"/>
      <c r="AF24" s="435">
        <f>IF(ISBLANK(A24),0,VLOOKUP(A24,'Delegated Wage Grid'!$B$14:$H$50,3,FALSE))</f>
        <v>0</v>
      </c>
      <c r="AG24" s="431">
        <f>IF(ISBLANK(A24),0,VLOOKUP(A24,'Delegated Wage Grid'!$B$14:$H$50,4,FALSE))</f>
        <v>0</v>
      </c>
      <c r="AH24" s="431">
        <f>IF(ISBLANK(A24),0,VLOOKUP(A24,'Delegated Wage Grid'!$B$14:$H$50,5,FALSE))</f>
        <v>0</v>
      </c>
      <c r="AI24" s="431">
        <f>IF(ISBLANK(A24),0,VLOOKUP(A24,'Delegated Wage Grid'!$B$14:$H$50,6,FALSE))</f>
        <v>0</v>
      </c>
      <c r="AJ24" s="436">
        <f>IF(ISBLANK(A24),0,VLOOKUP(A24,'Delegated Wage Grid'!$B$14:$H$50,7,FALSE))</f>
        <v>0</v>
      </c>
      <c r="AK24" s="90"/>
      <c r="AL24" s="435">
        <f t="shared" si="2"/>
        <v>0</v>
      </c>
      <c r="AM24" s="436">
        <f t="shared" si="11"/>
        <v>0</v>
      </c>
      <c r="AN24" s="445">
        <f t="shared" si="3"/>
        <v>0</v>
      </c>
      <c r="AO24" s="431">
        <f t="shared" si="4"/>
        <v>0</v>
      </c>
      <c r="AP24" s="431">
        <f t="shared" si="5"/>
        <v>0</v>
      </c>
      <c r="AQ24" s="431">
        <f t="shared" si="6"/>
        <v>0</v>
      </c>
      <c r="AR24" s="436">
        <f t="shared" si="7"/>
        <v>0</v>
      </c>
      <c r="AZ24" s="470">
        <f t="shared" si="16"/>
        <v>0</v>
      </c>
      <c r="BA24" s="471">
        <f t="shared" si="17"/>
        <v>0</v>
      </c>
    </row>
    <row r="25" spans="1:53" x14ac:dyDescent="0.25">
      <c r="A25" s="101"/>
      <c r="B25" s="75"/>
      <c r="C25" s="243"/>
      <c r="D25" s="295" t="str">
        <f t="shared" si="8"/>
        <v/>
      </c>
      <c r="E25" s="250"/>
      <c r="F25" s="296"/>
      <c r="G25" s="302" t="str">
        <f t="shared" si="9"/>
        <v/>
      </c>
      <c r="H25" s="276"/>
      <c r="I25" s="277"/>
      <c r="J25" s="277"/>
      <c r="K25" s="277"/>
      <c r="L25" s="278"/>
      <c r="M25" s="260"/>
      <c r="N25" s="261"/>
      <c r="O25" s="262"/>
      <c r="P25" s="262"/>
      <c r="Q25" s="262"/>
      <c r="R25" s="262"/>
      <c r="S25" s="263"/>
      <c r="T25" s="264"/>
      <c r="U25" s="263"/>
      <c r="V25" s="265"/>
      <c r="W25" s="490" t="str">
        <f t="shared" si="10"/>
        <v/>
      </c>
      <c r="X25" s="601"/>
      <c r="Y25" s="250"/>
      <c r="Z25" s="67"/>
      <c r="AA25" s="250"/>
      <c r="AB25" s="237"/>
      <c r="AD25" s="442">
        <f>IF(ISBLANK(A25),0,VLOOKUP(A25,'Delegated Wage Grid'!$B$14:$H$50,2,FALSE))</f>
        <v>0</v>
      </c>
      <c r="AE25" s="90"/>
      <c r="AF25" s="435">
        <f>IF(ISBLANK(A25),0,VLOOKUP(A25,'Delegated Wage Grid'!$B$14:$H$50,3,FALSE))</f>
        <v>0</v>
      </c>
      <c r="AG25" s="431">
        <f>IF(ISBLANK(A25),0,VLOOKUP(A25,'Delegated Wage Grid'!$B$14:$H$50,4,FALSE))</f>
        <v>0</v>
      </c>
      <c r="AH25" s="431">
        <f>IF(ISBLANK(A25),0,VLOOKUP(A25,'Delegated Wage Grid'!$B$14:$H$50,5,FALSE))</f>
        <v>0</v>
      </c>
      <c r="AI25" s="431">
        <f>IF(ISBLANK(A25),0,VLOOKUP(A25,'Delegated Wage Grid'!$B$14:$H$50,6,FALSE))</f>
        <v>0</v>
      </c>
      <c r="AJ25" s="436">
        <f>IF(ISBLANK(A25),0,VLOOKUP(A25,'Delegated Wage Grid'!$B$14:$H$50,7,FALSE))</f>
        <v>0</v>
      </c>
      <c r="AK25" s="90"/>
      <c r="AL25" s="435">
        <f t="shared" si="2"/>
        <v>0</v>
      </c>
      <c r="AM25" s="436">
        <f t="shared" si="11"/>
        <v>0</v>
      </c>
      <c r="AN25" s="445">
        <f t="shared" si="3"/>
        <v>0</v>
      </c>
      <c r="AO25" s="431">
        <f t="shared" si="4"/>
        <v>0</v>
      </c>
      <c r="AP25" s="431">
        <f t="shared" si="5"/>
        <v>0</v>
      </c>
      <c r="AQ25" s="431">
        <f t="shared" si="6"/>
        <v>0</v>
      </c>
      <c r="AR25" s="436">
        <f t="shared" si="7"/>
        <v>0</v>
      </c>
      <c r="AZ25" s="470">
        <f t="shared" si="16"/>
        <v>0</v>
      </c>
      <c r="BA25" s="471">
        <f t="shared" si="17"/>
        <v>0</v>
      </c>
    </row>
    <row r="26" spans="1:53" x14ac:dyDescent="0.25">
      <c r="A26" s="101"/>
      <c r="B26" s="75"/>
      <c r="C26" s="243"/>
      <c r="D26" s="295" t="str">
        <f t="shared" si="8"/>
        <v/>
      </c>
      <c r="E26" s="250"/>
      <c r="F26" s="296"/>
      <c r="G26" s="302" t="str">
        <f t="shared" si="9"/>
        <v/>
      </c>
      <c r="H26" s="276"/>
      <c r="I26" s="277"/>
      <c r="J26" s="277"/>
      <c r="K26" s="277"/>
      <c r="L26" s="278"/>
      <c r="M26" s="260"/>
      <c r="N26" s="261"/>
      <c r="O26" s="262"/>
      <c r="P26" s="262"/>
      <c r="Q26" s="262"/>
      <c r="R26" s="262"/>
      <c r="S26" s="263"/>
      <c r="T26" s="264"/>
      <c r="U26" s="263"/>
      <c r="V26" s="265"/>
      <c r="W26" s="490" t="str">
        <f t="shared" si="10"/>
        <v/>
      </c>
      <c r="X26" s="601"/>
      <c r="Y26" s="250"/>
      <c r="Z26" s="67"/>
      <c r="AA26" s="250"/>
      <c r="AB26" s="237"/>
      <c r="AD26" s="442">
        <f>IF(ISBLANK(A26),0,VLOOKUP(A26,'Delegated Wage Grid'!$B$14:$H$50,2,FALSE))</f>
        <v>0</v>
      </c>
      <c r="AE26" s="90"/>
      <c r="AF26" s="435">
        <f>IF(ISBLANK(A26),0,VLOOKUP(A26,'Delegated Wage Grid'!$B$14:$H$50,3,FALSE))</f>
        <v>0</v>
      </c>
      <c r="AG26" s="431">
        <f>IF(ISBLANK(A26),0,VLOOKUP(A26,'Delegated Wage Grid'!$B$14:$H$50,4,FALSE))</f>
        <v>0</v>
      </c>
      <c r="AH26" s="431">
        <f>IF(ISBLANK(A26),0,VLOOKUP(A26,'Delegated Wage Grid'!$B$14:$H$50,5,FALSE))</f>
        <v>0</v>
      </c>
      <c r="AI26" s="431">
        <f>IF(ISBLANK(A26),0,VLOOKUP(A26,'Delegated Wage Grid'!$B$14:$H$50,6,FALSE))</f>
        <v>0</v>
      </c>
      <c r="AJ26" s="436">
        <f>IF(ISBLANK(A26),0,VLOOKUP(A26,'Delegated Wage Grid'!$B$14:$H$50,7,FALSE))</f>
        <v>0</v>
      </c>
      <c r="AK26" s="90"/>
      <c r="AL26" s="435">
        <f t="shared" si="2"/>
        <v>0</v>
      </c>
      <c r="AM26" s="436">
        <f t="shared" si="11"/>
        <v>0</v>
      </c>
      <c r="AN26" s="445">
        <f t="shared" si="3"/>
        <v>0</v>
      </c>
      <c r="AO26" s="431">
        <f t="shared" si="4"/>
        <v>0</v>
      </c>
      <c r="AP26" s="431">
        <f t="shared" si="5"/>
        <v>0</v>
      </c>
      <c r="AQ26" s="431">
        <f t="shared" si="6"/>
        <v>0</v>
      </c>
      <c r="AR26" s="436">
        <f t="shared" si="7"/>
        <v>0</v>
      </c>
      <c r="AZ26" s="470">
        <f t="shared" si="16"/>
        <v>0</v>
      </c>
      <c r="BA26" s="471">
        <f t="shared" si="17"/>
        <v>0</v>
      </c>
    </row>
    <row r="27" spans="1:53" x14ac:dyDescent="0.25">
      <c r="A27" s="101"/>
      <c r="B27" s="75"/>
      <c r="C27" s="243"/>
      <c r="D27" s="295" t="str">
        <f t="shared" si="8"/>
        <v/>
      </c>
      <c r="E27" s="250"/>
      <c r="F27" s="296"/>
      <c r="G27" s="302" t="str">
        <f t="shared" si="9"/>
        <v/>
      </c>
      <c r="H27" s="276"/>
      <c r="I27" s="277"/>
      <c r="J27" s="277"/>
      <c r="K27" s="277"/>
      <c r="L27" s="278"/>
      <c r="M27" s="260"/>
      <c r="N27" s="261"/>
      <c r="O27" s="262"/>
      <c r="P27" s="262"/>
      <c r="Q27" s="262"/>
      <c r="R27" s="262"/>
      <c r="S27" s="263"/>
      <c r="T27" s="264"/>
      <c r="U27" s="263"/>
      <c r="V27" s="265"/>
      <c r="W27" s="490" t="str">
        <f t="shared" si="10"/>
        <v/>
      </c>
      <c r="X27" s="601"/>
      <c r="Y27" s="250"/>
      <c r="Z27" s="67"/>
      <c r="AA27" s="250"/>
      <c r="AB27" s="237"/>
      <c r="AD27" s="442">
        <f>IF(ISBLANK(A27),0,VLOOKUP(A27,'Delegated Wage Grid'!$B$14:$H$50,2,FALSE))</f>
        <v>0</v>
      </c>
      <c r="AE27" s="90"/>
      <c r="AF27" s="435">
        <f>IF(ISBLANK(A27),0,VLOOKUP(A27,'Delegated Wage Grid'!$B$14:$H$50,3,FALSE))</f>
        <v>0</v>
      </c>
      <c r="AG27" s="431">
        <f>IF(ISBLANK(A27),0,VLOOKUP(A27,'Delegated Wage Grid'!$B$14:$H$50,4,FALSE))</f>
        <v>0</v>
      </c>
      <c r="AH27" s="431">
        <f>IF(ISBLANK(A27),0,VLOOKUP(A27,'Delegated Wage Grid'!$B$14:$H$50,5,FALSE))</f>
        <v>0</v>
      </c>
      <c r="AI27" s="431">
        <f>IF(ISBLANK(A27),0,VLOOKUP(A27,'Delegated Wage Grid'!$B$14:$H$50,6,FALSE))</f>
        <v>0</v>
      </c>
      <c r="AJ27" s="436">
        <f>IF(ISBLANK(A27),0,VLOOKUP(A27,'Delegated Wage Grid'!$B$14:$H$50,7,FALSE))</f>
        <v>0</v>
      </c>
      <c r="AK27" s="90"/>
      <c r="AL27" s="435">
        <f t="shared" si="2"/>
        <v>0</v>
      </c>
      <c r="AM27" s="436">
        <f t="shared" si="11"/>
        <v>0</v>
      </c>
      <c r="AN27" s="445">
        <f t="shared" si="3"/>
        <v>0</v>
      </c>
      <c r="AO27" s="431">
        <f t="shared" si="4"/>
        <v>0</v>
      </c>
      <c r="AP27" s="431">
        <f t="shared" si="5"/>
        <v>0</v>
      </c>
      <c r="AQ27" s="431">
        <f t="shared" si="6"/>
        <v>0</v>
      </c>
      <c r="AR27" s="436">
        <f t="shared" si="7"/>
        <v>0</v>
      </c>
      <c r="AZ27" s="470">
        <f t="shared" si="16"/>
        <v>0</v>
      </c>
      <c r="BA27" s="471">
        <f t="shared" si="17"/>
        <v>0</v>
      </c>
    </row>
    <row r="28" spans="1:53" x14ac:dyDescent="0.25">
      <c r="A28" s="101"/>
      <c r="B28" s="75"/>
      <c r="C28" s="243"/>
      <c r="D28" s="295" t="str">
        <f t="shared" si="8"/>
        <v/>
      </c>
      <c r="E28" s="250"/>
      <c r="F28" s="296"/>
      <c r="G28" s="302" t="str">
        <f t="shared" si="9"/>
        <v/>
      </c>
      <c r="H28" s="276"/>
      <c r="I28" s="277"/>
      <c r="J28" s="277"/>
      <c r="K28" s="277"/>
      <c r="L28" s="278"/>
      <c r="M28" s="260"/>
      <c r="N28" s="261"/>
      <c r="O28" s="262"/>
      <c r="P28" s="262"/>
      <c r="Q28" s="262"/>
      <c r="R28" s="262"/>
      <c r="S28" s="263"/>
      <c r="T28" s="264"/>
      <c r="U28" s="263"/>
      <c r="V28" s="265"/>
      <c r="W28" s="490" t="str">
        <f t="shared" si="10"/>
        <v/>
      </c>
      <c r="X28" s="601"/>
      <c r="Y28" s="250"/>
      <c r="Z28" s="67"/>
      <c r="AA28" s="250"/>
      <c r="AB28" s="237"/>
      <c r="AD28" s="442">
        <f>IF(ISBLANK(A28),0,VLOOKUP(A28,'Delegated Wage Grid'!$B$14:$H$50,2,FALSE))</f>
        <v>0</v>
      </c>
      <c r="AE28" s="90"/>
      <c r="AF28" s="435">
        <f>IF(ISBLANK(A28),0,VLOOKUP(A28,'Delegated Wage Grid'!$B$14:$H$50,3,FALSE))</f>
        <v>0</v>
      </c>
      <c r="AG28" s="431">
        <f>IF(ISBLANK(A28),0,VLOOKUP(A28,'Delegated Wage Grid'!$B$14:$H$50,4,FALSE))</f>
        <v>0</v>
      </c>
      <c r="AH28" s="431">
        <f>IF(ISBLANK(A28),0,VLOOKUP(A28,'Delegated Wage Grid'!$B$14:$H$50,5,FALSE))</f>
        <v>0</v>
      </c>
      <c r="AI28" s="431">
        <f>IF(ISBLANK(A28),0,VLOOKUP(A28,'Delegated Wage Grid'!$B$14:$H$50,6,FALSE))</f>
        <v>0</v>
      </c>
      <c r="AJ28" s="436">
        <f>IF(ISBLANK(A28),0,VLOOKUP(A28,'Delegated Wage Grid'!$B$14:$H$50,7,FALSE))</f>
        <v>0</v>
      </c>
      <c r="AK28" s="90"/>
      <c r="AL28" s="435">
        <f t="shared" si="2"/>
        <v>0</v>
      </c>
      <c r="AM28" s="436">
        <f t="shared" si="11"/>
        <v>0</v>
      </c>
      <c r="AN28" s="445">
        <f t="shared" si="3"/>
        <v>0</v>
      </c>
      <c r="AO28" s="431">
        <f t="shared" si="4"/>
        <v>0</v>
      </c>
      <c r="AP28" s="431">
        <f t="shared" si="5"/>
        <v>0</v>
      </c>
      <c r="AQ28" s="431">
        <f t="shared" si="6"/>
        <v>0</v>
      </c>
      <c r="AR28" s="436">
        <f t="shared" si="7"/>
        <v>0</v>
      </c>
      <c r="AZ28" s="470">
        <f t="shared" si="16"/>
        <v>0</v>
      </c>
      <c r="BA28" s="471">
        <f t="shared" si="17"/>
        <v>0</v>
      </c>
    </row>
    <row r="29" spans="1:53" x14ac:dyDescent="0.25">
      <c r="A29" s="101"/>
      <c r="B29" s="75"/>
      <c r="C29" s="243"/>
      <c r="D29" s="295" t="str">
        <f t="shared" si="8"/>
        <v/>
      </c>
      <c r="E29" s="250"/>
      <c r="F29" s="296"/>
      <c r="G29" s="302" t="str">
        <f t="shared" si="9"/>
        <v/>
      </c>
      <c r="H29" s="276"/>
      <c r="I29" s="277"/>
      <c r="J29" s="277"/>
      <c r="K29" s="277"/>
      <c r="L29" s="278"/>
      <c r="M29" s="260"/>
      <c r="N29" s="261"/>
      <c r="O29" s="262"/>
      <c r="P29" s="262"/>
      <c r="Q29" s="262"/>
      <c r="R29" s="262"/>
      <c r="S29" s="263"/>
      <c r="T29" s="264"/>
      <c r="U29" s="263"/>
      <c r="V29" s="265"/>
      <c r="W29" s="490" t="str">
        <f t="shared" si="10"/>
        <v/>
      </c>
      <c r="X29" s="601"/>
      <c r="Y29" s="250"/>
      <c r="Z29" s="67"/>
      <c r="AA29" s="250"/>
      <c r="AB29" s="237"/>
      <c r="AD29" s="442">
        <f>IF(ISBLANK(A29),0,VLOOKUP(A29,'Delegated Wage Grid'!$B$14:$H$50,2,FALSE))</f>
        <v>0</v>
      </c>
      <c r="AE29" s="90"/>
      <c r="AF29" s="435">
        <f>IF(ISBLANK(A29),0,VLOOKUP(A29,'Delegated Wage Grid'!$B$14:$H$50,3,FALSE))</f>
        <v>0</v>
      </c>
      <c r="AG29" s="431">
        <f>IF(ISBLANK(A29),0,VLOOKUP(A29,'Delegated Wage Grid'!$B$14:$H$50,4,FALSE))</f>
        <v>0</v>
      </c>
      <c r="AH29" s="431">
        <f>IF(ISBLANK(A29),0,VLOOKUP(A29,'Delegated Wage Grid'!$B$14:$H$50,5,FALSE))</f>
        <v>0</v>
      </c>
      <c r="AI29" s="431">
        <f>IF(ISBLANK(A29),0,VLOOKUP(A29,'Delegated Wage Grid'!$B$14:$H$50,6,FALSE))</f>
        <v>0</v>
      </c>
      <c r="AJ29" s="436">
        <f>IF(ISBLANK(A29),0,VLOOKUP(A29,'Delegated Wage Grid'!$B$14:$H$50,7,FALSE))</f>
        <v>0</v>
      </c>
      <c r="AK29" s="90"/>
      <c r="AL29" s="435">
        <f t="shared" si="2"/>
        <v>0</v>
      </c>
      <c r="AM29" s="436">
        <f t="shared" si="11"/>
        <v>0</v>
      </c>
      <c r="AN29" s="445">
        <f t="shared" si="3"/>
        <v>0</v>
      </c>
      <c r="AO29" s="431">
        <f t="shared" si="4"/>
        <v>0</v>
      </c>
      <c r="AP29" s="431">
        <f t="shared" si="5"/>
        <v>0</v>
      </c>
      <c r="AQ29" s="431">
        <f t="shared" si="6"/>
        <v>0</v>
      </c>
      <c r="AR29" s="436">
        <f t="shared" si="7"/>
        <v>0</v>
      </c>
      <c r="AZ29" s="470">
        <f t="shared" si="16"/>
        <v>0</v>
      </c>
      <c r="BA29" s="471">
        <f t="shared" si="17"/>
        <v>0</v>
      </c>
    </row>
    <row r="30" spans="1:53" x14ac:dyDescent="0.25">
      <c r="A30" s="101"/>
      <c r="B30" s="75"/>
      <c r="C30" s="243"/>
      <c r="D30" s="295" t="str">
        <f t="shared" si="8"/>
        <v/>
      </c>
      <c r="E30" s="250"/>
      <c r="F30" s="296"/>
      <c r="G30" s="302" t="str">
        <f t="shared" si="9"/>
        <v/>
      </c>
      <c r="H30" s="276"/>
      <c r="I30" s="277"/>
      <c r="J30" s="277"/>
      <c r="K30" s="277"/>
      <c r="L30" s="278"/>
      <c r="M30" s="260"/>
      <c r="N30" s="261"/>
      <c r="O30" s="262"/>
      <c r="P30" s="262"/>
      <c r="Q30" s="262"/>
      <c r="R30" s="262"/>
      <c r="S30" s="263"/>
      <c r="T30" s="264"/>
      <c r="U30" s="263"/>
      <c r="V30" s="265"/>
      <c r="W30" s="490" t="str">
        <f t="shared" si="10"/>
        <v/>
      </c>
      <c r="X30" s="601"/>
      <c r="Y30" s="250"/>
      <c r="Z30" s="67"/>
      <c r="AA30" s="250"/>
      <c r="AB30" s="237"/>
      <c r="AD30" s="442">
        <f>IF(ISBLANK(A30),0,VLOOKUP(A30,'Delegated Wage Grid'!$B$14:$H$50,2,FALSE))</f>
        <v>0</v>
      </c>
      <c r="AE30" s="90"/>
      <c r="AF30" s="435">
        <f>IF(ISBLANK(A30),0,VLOOKUP(A30,'Delegated Wage Grid'!$B$14:$H$50,3,FALSE))</f>
        <v>0</v>
      </c>
      <c r="AG30" s="431">
        <f>IF(ISBLANK(A30),0,VLOOKUP(A30,'Delegated Wage Grid'!$B$14:$H$50,4,FALSE))</f>
        <v>0</v>
      </c>
      <c r="AH30" s="431">
        <f>IF(ISBLANK(A30),0,VLOOKUP(A30,'Delegated Wage Grid'!$B$14:$H$50,5,FALSE))</f>
        <v>0</v>
      </c>
      <c r="AI30" s="431">
        <f>IF(ISBLANK(A30),0,VLOOKUP(A30,'Delegated Wage Grid'!$B$14:$H$50,6,FALSE))</f>
        <v>0</v>
      </c>
      <c r="AJ30" s="436">
        <f>IF(ISBLANK(A30),0,VLOOKUP(A30,'Delegated Wage Grid'!$B$14:$H$50,7,FALSE))</f>
        <v>0</v>
      </c>
      <c r="AK30" s="90"/>
      <c r="AL30" s="435">
        <f t="shared" si="2"/>
        <v>0</v>
      </c>
      <c r="AM30" s="436">
        <f t="shared" si="11"/>
        <v>0</v>
      </c>
      <c r="AN30" s="445">
        <f t="shared" si="3"/>
        <v>0</v>
      </c>
      <c r="AO30" s="431">
        <f t="shared" si="4"/>
        <v>0</v>
      </c>
      <c r="AP30" s="431">
        <f t="shared" si="5"/>
        <v>0</v>
      </c>
      <c r="AQ30" s="431">
        <f t="shared" si="6"/>
        <v>0</v>
      </c>
      <c r="AR30" s="436">
        <f t="shared" si="7"/>
        <v>0</v>
      </c>
      <c r="AZ30" s="470">
        <f t="shared" si="16"/>
        <v>0</v>
      </c>
      <c r="BA30" s="471">
        <f t="shared" si="17"/>
        <v>0</v>
      </c>
    </row>
    <row r="31" spans="1:53" x14ac:dyDescent="0.25">
      <c r="A31" s="101"/>
      <c r="B31" s="75"/>
      <c r="C31" s="243"/>
      <c r="D31" s="295" t="str">
        <f t="shared" si="8"/>
        <v/>
      </c>
      <c r="E31" s="250"/>
      <c r="F31" s="296"/>
      <c r="G31" s="302" t="str">
        <f t="shared" si="9"/>
        <v/>
      </c>
      <c r="H31" s="276"/>
      <c r="I31" s="277"/>
      <c r="J31" s="277"/>
      <c r="K31" s="277"/>
      <c r="L31" s="278"/>
      <c r="M31" s="260"/>
      <c r="N31" s="261"/>
      <c r="O31" s="262"/>
      <c r="P31" s="262"/>
      <c r="Q31" s="262"/>
      <c r="R31" s="262"/>
      <c r="S31" s="263"/>
      <c r="T31" s="264"/>
      <c r="U31" s="263"/>
      <c r="V31" s="265"/>
      <c r="W31" s="490" t="str">
        <f t="shared" si="10"/>
        <v/>
      </c>
      <c r="X31" s="601"/>
      <c r="Y31" s="250"/>
      <c r="Z31" s="67"/>
      <c r="AA31" s="250"/>
      <c r="AB31" s="237"/>
      <c r="AD31" s="442">
        <f>IF(ISBLANK(A31),0,VLOOKUP(A31,'Delegated Wage Grid'!$B$14:$H$50,2,FALSE))</f>
        <v>0</v>
      </c>
      <c r="AE31" s="90"/>
      <c r="AF31" s="435">
        <f>IF(ISBLANK(A31),0,VLOOKUP(A31,'Delegated Wage Grid'!$B$14:$H$50,3,FALSE))</f>
        <v>0</v>
      </c>
      <c r="AG31" s="431">
        <f>IF(ISBLANK(A31),0,VLOOKUP(A31,'Delegated Wage Grid'!$B$14:$H$50,4,FALSE))</f>
        <v>0</v>
      </c>
      <c r="AH31" s="431">
        <f>IF(ISBLANK(A31),0,VLOOKUP(A31,'Delegated Wage Grid'!$B$14:$H$50,5,FALSE))</f>
        <v>0</v>
      </c>
      <c r="AI31" s="431">
        <f>IF(ISBLANK(A31),0,VLOOKUP(A31,'Delegated Wage Grid'!$B$14:$H$50,6,FALSE))</f>
        <v>0</v>
      </c>
      <c r="AJ31" s="436">
        <f>IF(ISBLANK(A31),0,VLOOKUP(A31,'Delegated Wage Grid'!$B$14:$H$50,7,FALSE))</f>
        <v>0</v>
      </c>
      <c r="AK31" s="90"/>
      <c r="AL31" s="435">
        <f t="shared" si="2"/>
        <v>0</v>
      </c>
      <c r="AM31" s="436">
        <f t="shared" si="11"/>
        <v>0</v>
      </c>
      <c r="AN31" s="445">
        <f t="shared" si="3"/>
        <v>0</v>
      </c>
      <c r="AO31" s="431">
        <f t="shared" si="4"/>
        <v>0</v>
      </c>
      <c r="AP31" s="431">
        <f t="shared" si="5"/>
        <v>0</v>
      </c>
      <c r="AQ31" s="431">
        <f t="shared" si="6"/>
        <v>0</v>
      </c>
      <c r="AR31" s="436">
        <f t="shared" si="7"/>
        <v>0</v>
      </c>
      <c r="AZ31" s="470">
        <f t="shared" si="16"/>
        <v>0</v>
      </c>
      <c r="BA31" s="471">
        <f t="shared" si="17"/>
        <v>0</v>
      </c>
    </row>
    <row r="32" spans="1:53" x14ac:dyDescent="0.25">
      <c r="A32" s="101"/>
      <c r="B32" s="75"/>
      <c r="C32" s="243"/>
      <c r="D32" s="295" t="str">
        <f t="shared" si="8"/>
        <v/>
      </c>
      <c r="E32" s="250"/>
      <c r="F32" s="296"/>
      <c r="G32" s="302" t="str">
        <f t="shared" si="9"/>
        <v/>
      </c>
      <c r="H32" s="276"/>
      <c r="I32" s="277"/>
      <c r="J32" s="277"/>
      <c r="K32" s="277"/>
      <c r="L32" s="278"/>
      <c r="M32" s="260"/>
      <c r="N32" s="261"/>
      <c r="O32" s="262"/>
      <c r="P32" s="262"/>
      <c r="Q32" s="262"/>
      <c r="R32" s="262"/>
      <c r="S32" s="263"/>
      <c r="T32" s="264"/>
      <c r="U32" s="263"/>
      <c r="V32" s="265"/>
      <c r="W32" s="490" t="str">
        <f t="shared" si="10"/>
        <v/>
      </c>
      <c r="X32" s="601"/>
      <c r="Y32" s="250"/>
      <c r="Z32" s="67"/>
      <c r="AA32" s="250"/>
      <c r="AB32" s="237"/>
      <c r="AD32" s="442">
        <f>IF(ISBLANK(A32),0,VLOOKUP(A32,'Delegated Wage Grid'!$B$14:$H$50,2,FALSE))</f>
        <v>0</v>
      </c>
      <c r="AE32" s="90"/>
      <c r="AF32" s="435">
        <f>IF(ISBLANK(A32),0,VLOOKUP(A32,'Delegated Wage Grid'!$B$14:$H$50,3,FALSE))</f>
        <v>0</v>
      </c>
      <c r="AG32" s="431">
        <f>IF(ISBLANK(A32),0,VLOOKUP(A32,'Delegated Wage Grid'!$B$14:$H$50,4,FALSE))</f>
        <v>0</v>
      </c>
      <c r="AH32" s="431">
        <f>IF(ISBLANK(A32),0,VLOOKUP(A32,'Delegated Wage Grid'!$B$14:$H$50,5,FALSE))</f>
        <v>0</v>
      </c>
      <c r="AI32" s="431">
        <f>IF(ISBLANK(A32),0,VLOOKUP(A32,'Delegated Wage Grid'!$B$14:$H$50,6,FALSE))</f>
        <v>0</v>
      </c>
      <c r="AJ32" s="436">
        <f>IF(ISBLANK(A32),0,VLOOKUP(A32,'Delegated Wage Grid'!$B$14:$H$50,7,FALSE))</f>
        <v>0</v>
      </c>
      <c r="AK32" s="90"/>
      <c r="AL32" s="435">
        <f t="shared" si="2"/>
        <v>0</v>
      </c>
      <c r="AM32" s="436">
        <f t="shared" si="11"/>
        <v>0</v>
      </c>
      <c r="AN32" s="445">
        <f t="shared" si="3"/>
        <v>0</v>
      </c>
      <c r="AO32" s="431">
        <f t="shared" si="4"/>
        <v>0</v>
      </c>
      <c r="AP32" s="431">
        <f t="shared" si="5"/>
        <v>0</v>
      </c>
      <c r="AQ32" s="431">
        <f t="shared" si="6"/>
        <v>0</v>
      </c>
      <c r="AR32" s="436">
        <f t="shared" si="7"/>
        <v>0</v>
      </c>
      <c r="AZ32" s="470">
        <f t="shared" si="16"/>
        <v>0</v>
      </c>
      <c r="BA32" s="471">
        <f t="shared" si="17"/>
        <v>0</v>
      </c>
    </row>
    <row r="33" spans="1:53" x14ac:dyDescent="0.25">
      <c r="A33" s="101"/>
      <c r="B33" s="75"/>
      <c r="C33" s="243"/>
      <c r="D33" s="295" t="str">
        <f t="shared" si="8"/>
        <v/>
      </c>
      <c r="E33" s="250"/>
      <c r="F33" s="296"/>
      <c r="G33" s="302" t="str">
        <f t="shared" si="9"/>
        <v/>
      </c>
      <c r="H33" s="276"/>
      <c r="I33" s="277"/>
      <c r="J33" s="277"/>
      <c r="K33" s="277"/>
      <c r="L33" s="278"/>
      <c r="M33" s="260"/>
      <c r="N33" s="261"/>
      <c r="O33" s="262"/>
      <c r="P33" s="262"/>
      <c r="Q33" s="262"/>
      <c r="R33" s="262"/>
      <c r="S33" s="263"/>
      <c r="T33" s="264"/>
      <c r="U33" s="263"/>
      <c r="V33" s="265"/>
      <c r="W33" s="490" t="str">
        <f t="shared" si="10"/>
        <v/>
      </c>
      <c r="X33" s="601"/>
      <c r="Y33" s="250"/>
      <c r="Z33" s="67"/>
      <c r="AA33" s="250"/>
      <c r="AB33" s="237"/>
      <c r="AD33" s="442">
        <f>IF(ISBLANK(A33),0,VLOOKUP(A33,'Delegated Wage Grid'!$B$14:$H$50,2,FALSE))</f>
        <v>0</v>
      </c>
      <c r="AE33" s="90"/>
      <c r="AF33" s="435">
        <f>IF(ISBLANK(A33),0,VLOOKUP(A33,'Delegated Wage Grid'!$B$14:$H$50,3,FALSE))</f>
        <v>0</v>
      </c>
      <c r="AG33" s="431">
        <f>IF(ISBLANK(A33),0,VLOOKUP(A33,'Delegated Wage Grid'!$B$14:$H$50,4,FALSE))</f>
        <v>0</v>
      </c>
      <c r="AH33" s="431">
        <f>IF(ISBLANK(A33),0,VLOOKUP(A33,'Delegated Wage Grid'!$B$14:$H$50,5,FALSE))</f>
        <v>0</v>
      </c>
      <c r="AI33" s="431">
        <f>IF(ISBLANK(A33),0,VLOOKUP(A33,'Delegated Wage Grid'!$B$14:$H$50,6,FALSE))</f>
        <v>0</v>
      </c>
      <c r="AJ33" s="436">
        <f>IF(ISBLANK(A33),0,VLOOKUP(A33,'Delegated Wage Grid'!$B$14:$H$50,7,FALSE))</f>
        <v>0</v>
      </c>
      <c r="AK33" s="90"/>
      <c r="AL33" s="435">
        <f t="shared" si="2"/>
        <v>0</v>
      </c>
      <c r="AM33" s="436">
        <f t="shared" si="11"/>
        <v>0</v>
      </c>
      <c r="AN33" s="445">
        <f t="shared" si="3"/>
        <v>0</v>
      </c>
      <c r="AO33" s="431">
        <f t="shared" si="4"/>
        <v>0</v>
      </c>
      <c r="AP33" s="431">
        <f t="shared" si="5"/>
        <v>0</v>
      </c>
      <c r="AQ33" s="431">
        <f t="shared" si="6"/>
        <v>0</v>
      </c>
      <c r="AR33" s="436">
        <f t="shared" si="7"/>
        <v>0</v>
      </c>
      <c r="AZ33" s="470">
        <f t="shared" si="16"/>
        <v>0</v>
      </c>
      <c r="BA33" s="471">
        <f t="shared" si="17"/>
        <v>0</v>
      </c>
    </row>
    <row r="34" spans="1:53" x14ac:dyDescent="0.25">
      <c r="A34" s="101"/>
      <c r="B34" s="75"/>
      <c r="C34" s="243"/>
      <c r="D34" s="295" t="str">
        <f t="shared" si="8"/>
        <v/>
      </c>
      <c r="E34" s="250"/>
      <c r="F34" s="296"/>
      <c r="G34" s="302" t="str">
        <f t="shared" si="9"/>
        <v/>
      </c>
      <c r="H34" s="276"/>
      <c r="I34" s="277"/>
      <c r="J34" s="277"/>
      <c r="K34" s="277"/>
      <c r="L34" s="278"/>
      <c r="M34" s="260"/>
      <c r="N34" s="261"/>
      <c r="O34" s="262"/>
      <c r="P34" s="262"/>
      <c r="Q34" s="262"/>
      <c r="R34" s="262"/>
      <c r="S34" s="263"/>
      <c r="T34" s="264"/>
      <c r="U34" s="263"/>
      <c r="V34" s="265"/>
      <c r="W34" s="490" t="str">
        <f t="shared" si="10"/>
        <v/>
      </c>
      <c r="X34" s="601"/>
      <c r="Y34" s="250"/>
      <c r="Z34" s="67"/>
      <c r="AA34" s="250"/>
      <c r="AB34" s="237"/>
      <c r="AD34" s="442">
        <f>IF(ISBLANK(A34),0,VLOOKUP(A34,'Delegated Wage Grid'!$B$14:$H$50,2,FALSE))</f>
        <v>0</v>
      </c>
      <c r="AE34" s="90"/>
      <c r="AF34" s="435">
        <f>IF(ISBLANK(A34),0,VLOOKUP(A34,'Delegated Wage Grid'!$B$14:$H$50,3,FALSE))</f>
        <v>0</v>
      </c>
      <c r="AG34" s="431">
        <f>IF(ISBLANK(A34),0,VLOOKUP(A34,'Delegated Wage Grid'!$B$14:$H$50,4,FALSE))</f>
        <v>0</v>
      </c>
      <c r="AH34" s="431">
        <f>IF(ISBLANK(A34),0,VLOOKUP(A34,'Delegated Wage Grid'!$B$14:$H$50,5,FALSE))</f>
        <v>0</v>
      </c>
      <c r="AI34" s="431">
        <f>IF(ISBLANK(A34),0,VLOOKUP(A34,'Delegated Wage Grid'!$B$14:$H$50,6,FALSE))</f>
        <v>0</v>
      </c>
      <c r="AJ34" s="436">
        <f>IF(ISBLANK(A34),0,VLOOKUP(A34,'Delegated Wage Grid'!$B$14:$H$50,7,FALSE))</f>
        <v>0</v>
      </c>
      <c r="AK34" s="90"/>
      <c r="AL34" s="435">
        <f t="shared" si="2"/>
        <v>0</v>
      </c>
      <c r="AM34" s="436">
        <f t="shared" si="11"/>
        <v>0</v>
      </c>
      <c r="AN34" s="445">
        <f t="shared" si="3"/>
        <v>0</v>
      </c>
      <c r="AO34" s="431">
        <f t="shared" si="4"/>
        <v>0</v>
      </c>
      <c r="AP34" s="431">
        <f t="shared" si="5"/>
        <v>0</v>
      </c>
      <c r="AQ34" s="431">
        <f t="shared" si="6"/>
        <v>0</v>
      </c>
      <c r="AR34" s="436">
        <f t="shared" si="7"/>
        <v>0</v>
      </c>
      <c r="AZ34" s="470">
        <f t="shared" si="16"/>
        <v>0</v>
      </c>
      <c r="BA34" s="471">
        <f t="shared" si="17"/>
        <v>0</v>
      </c>
    </row>
    <row r="35" spans="1:53" x14ac:dyDescent="0.25">
      <c r="A35" s="101"/>
      <c r="B35" s="75"/>
      <c r="C35" s="243"/>
      <c r="D35" s="295" t="str">
        <f t="shared" si="8"/>
        <v/>
      </c>
      <c r="E35" s="250"/>
      <c r="F35" s="296"/>
      <c r="G35" s="302" t="str">
        <f t="shared" si="9"/>
        <v/>
      </c>
      <c r="H35" s="276"/>
      <c r="I35" s="277"/>
      <c r="J35" s="277"/>
      <c r="K35" s="277"/>
      <c r="L35" s="278"/>
      <c r="M35" s="260"/>
      <c r="N35" s="261"/>
      <c r="O35" s="262"/>
      <c r="P35" s="262"/>
      <c r="Q35" s="262"/>
      <c r="R35" s="262"/>
      <c r="S35" s="263"/>
      <c r="T35" s="264"/>
      <c r="U35" s="263"/>
      <c r="V35" s="265"/>
      <c r="W35" s="490" t="str">
        <f t="shared" si="10"/>
        <v/>
      </c>
      <c r="X35" s="601"/>
      <c r="Y35" s="250"/>
      <c r="Z35" s="67"/>
      <c r="AA35" s="250"/>
      <c r="AB35" s="237"/>
      <c r="AD35" s="442">
        <f>IF(ISBLANK(A35),0,VLOOKUP(A35,'Delegated Wage Grid'!$B$14:$H$50,2,FALSE))</f>
        <v>0</v>
      </c>
      <c r="AE35" s="90"/>
      <c r="AF35" s="435">
        <f>IF(ISBLANK(A35),0,VLOOKUP(A35,'Delegated Wage Grid'!$B$14:$H$50,3,FALSE))</f>
        <v>0</v>
      </c>
      <c r="AG35" s="431">
        <f>IF(ISBLANK(A35),0,VLOOKUP(A35,'Delegated Wage Grid'!$B$14:$H$50,4,FALSE))</f>
        <v>0</v>
      </c>
      <c r="AH35" s="431">
        <f>IF(ISBLANK(A35),0,VLOOKUP(A35,'Delegated Wage Grid'!$B$14:$H$50,5,FALSE))</f>
        <v>0</v>
      </c>
      <c r="AI35" s="431">
        <f>IF(ISBLANK(A35),0,VLOOKUP(A35,'Delegated Wage Grid'!$B$14:$H$50,6,FALSE))</f>
        <v>0</v>
      </c>
      <c r="AJ35" s="436">
        <f>IF(ISBLANK(A35),0,VLOOKUP(A35,'Delegated Wage Grid'!$B$14:$H$50,7,FALSE))</f>
        <v>0</v>
      </c>
      <c r="AK35" s="90"/>
      <c r="AL35" s="435">
        <f t="shared" si="2"/>
        <v>0</v>
      </c>
      <c r="AM35" s="436">
        <f t="shared" si="11"/>
        <v>0</v>
      </c>
      <c r="AN35" s="445">
        <f t="shared" si="3"/>
        <v>0</v>
      </c>
      <c r="AO35" s="431">
        <f t="shared" si="4"/>
        <v>0</v>
      </c>
      <c r="AP35" s="431">
        <f t="shared" si="5"/>
        <v>0</v>
      </c>
      <c r="AQ35" s="431">
        <f t="shared" si="6"/>
        <v>0</v>
      </c>
      <c r="AR35" s="436">
        <f t="shared" si="7"/>
        <v>0</v>
      </c>
      <c r="AZ35" s="470">
        <f t="shared" si="16"/>
        <v>0</v>
      </c>
      <c r="BA35" s="471">
        <f t="shared" si="17"/>
        <v>0</v>
      </c>
    </row>
    <row r="36" spans="1:53" x14ac:dyDescent="0.25">
      <c r="A36" s="101"/>
      <c r="B36" s="75"/>
      <c r="C36" s="243"/>
      <c r="D36" s="295" t="str">
        <f t="shared" si="8"/>
        <v/>
      </c>
      <c r="E36" s="250"/>
      <c r="F36" s="296"/>
      <c r="G36" s="302" t="str">
        <f t="shared" si="9"/>
        <v/>
      </c>
      <c r="H36" s="276"/>
      <c r="I36" s="277"/>
      <c r="J36" s="277"/>
      <c r="K36" s="277"/>
      <c r="L36" s="278"/>
      <c r="M36" s="260"/>
      <c r="N36" s="261"/>
      <c r="O36" s="262"/>
      <c r="P36" s="262"/>
      <c r="Q36" s="262"/>
      <c r="R36" s="262"/>
      <c r="S36" s="263"/>
      <c r="T36" s="264"/>
      <c r="U36" s="263"/>
      <c r="V36" s="265"/>
      <c r="W36" s="490" t="str">
        <f t="shared" si="10"/>
        <v/>
      </c>
      <c r="X36" s="601"/>
      <c r="Y36" s="250"/>
      <c r="Z36" s="67"/>
      <c r="AA36" s="250"/>
      <c r="AB36" s="237"/>
      <c r="AD36" s="442">
        <f>IF(ISBLANK(A36),0,VLOOKUP(A36,'Delegated Wage Grid'!$B$14:$H$50,2,FALSE))</f>
        <v>0</v>
      </c>
      <c r="AE36" s="90"/>
      <c r="AF36" s="435">
        <f>IF(ISBLANK(A36),0,VLOOKUP(A36,'Delegated Wage Grid'!$B$14:$H$50,3,FALSE))</f>
        <v>0</v>
      </c>
      <c r="AG36" s="431">
        <f>IF(ISBLANK(A36),0,VLOOKUP(A36,'Delegated Wage Grid'!$B$14:$H$50,4,FALSE))</f>
        <v>0</v>
      </c>
      <c r="AH36" s="431">
        <f>IF(ISBLANK(A36),0,VLOOKUP(A36,'Delegated Wage Grid'!$B$14:$H$50,5,FALSE))</f>
        <v>0</v>
      </c>
      <c r="AI36" s="431">
        <f>IF(ISBLANK(A36),0,VLOOKUP(A36,'Delegated Wage Grid'!$B$14:$H$50,6,FALSE))</f>
        <v>0</v>
      </c>
      <c r="AJ36" s="436">
        <f>IF(ISBLANK(A36),0,VLOOKUP(A36,'Delegated Wage Grid'!$B$14:$H$50,7,FALSE))</f>
        <v>0</v>
      </c>
      <c r="AK36" s="90"/>
      <c r="AL36" s="435">
        <f t="shared" si="2"/>
        <v>0</v>
      </c>
      <c r="AM36" s="436">
        <f t="shared" si="11"/>
        <v>0</v>
      </c>
      <c r="AN36" s="445">
        <f t="shared" si="3"/>
        <v>0</v>
      </c>
      <c r="AO36" s="431">
        <f t="shared" si="4"/>
        <v>0</v>
      </c>
      <c r="AP36" s="431">
        <f t="shared" si="5"/>
        <v>0</v>
      </c>
      <c r="AQ36" s="431">
        <f t="shared" si="6"/>
        <v>0</v>
      </c>
      <c r="AR36" s="436">
        <f t="shared" si="7"/>
        <v>0</v>
      </c>
      <c r="AZ36" s="470">
        <f t="shared" si="16"/>
        <v>0</v>
      </c>
      <c r="BA36" s="471">
        <f t="shared" si="17"/>
        <v>0</v>
      </c>
    </row>
    <row r="37" spans="1:53" x14ac:dyDescent="0.25">
      <c r="A37" s="101"/>
      <c r="B37" s="75"/>
      <c r="C37" s="243"/>
      <c r="D37" s="295" t="str">
        <f t="shared" si="8"/>
        <v/>
      </c>
      <c r="E37" s="250"/>
      <c r="F37" s="296"/>
      <c r="G37" s="302" t="str">
        <f t="shared" si="9"/>
        <v/>
      </c>
      <c r="H37" s="276"/>
      <c r="I37" s="277"/>
      <c r="J37" s="277"/>
      <c r="K37" s="277"/>
      <c r="L37" s="278"/>
      <c r="M37" s="260"/>
      <c r="N37" s="261"/>
      <c r="O37" s="262"/>
      <c r="P37" s="262"/>
      <c r="Q37" s="262"/>
      <c r="R37" s="262"/>
      <c r="S37" s="263"/>
      <c r="T37" s="264"/>
      <c r="U37" s="263"/>
      <c r="V37" s="265"/>
      <c r="W37" s="490" t="str">
        <f t="shared" si="10"/>
        <v/>
      </c>
      <c r="X37" s="601"/>
      <c r="Y37" s="250"/>
      <c r="Z37" s="67"/>
      <c r="AA37" s="250"/>
      <c r="AB37" s="237"/>
      <c r="AD37" s="442">
        <f>IF(ISBLANK(A37),0,VLOOKUP(A37,'Delegated Wage Grid'!$B$14:$H$50,2,FALSE))</f>
        <v>0</v>
      </c>
      <c r="AE37" s="90"/>
      <c r="AF37" s="435">
        <f>IF(ISBLANK(A37),0,VLOOKUP(A37,'Delegated Wage Grid'!$B$14:$H$50,3,FALSE))</f>
        <v>0</v>
      </c>
      <c r="AG37" s="431">
        <f>IF(ISBLANK(A37),0,VLOOKUP(A37,'Delegated Wage Grid'!$B$14:$H$50,4,FALSE))</f>
        <v>0</v>
      </c>
      <c r="AH37" s="431">
        <f>IF(ISBLANK(A37),0,VLOOKUP(A37,'Delegated Wage Grid'!$B$14:$H$50,5,FALSE))</f>
        <v>0</v>
      </c>
      <c r="AI37" s="431">
        <f>IF(ISBLANK(A37),0,VLOOKUP(A37,'Delegated Wage Grid'!$B$14:$H$50,6,FALSE))</f>
        <v>0</v>
      </c>
      <c r="AJ37" s="436">
        <f>IF(ISBLANK(A37),0,VLOOKUP(A37,'Delegated Wage Grid'!$B$14:$H$50,7,FALSE))</f>
        <v>0</v>
      </c>
      <c r="AK37" s="90"/>
      <c r="AL37" s="435">
        <f t="shared" si="2"/>
        <v>0</v>
      </c>
      <c r="AM37" s="436">
        <f t="shared" si="11"/>
        <v>0</v>
      </c>
      <c r="AN37" s="445">
        <f t="shared" si="3"/>
        <v>0</v>
      </c>
      <c r="AO37" s="431">
        <f t="shared" si="4"/>
        <v>0</v>
      </c>
      <c r="AP37" s="431">
        <f t="shared" si="5"/>
        <v>0</v>
      </c>
      <c r="AQ37" s="431">
        <f t="shared" si="6"/>
        <v>0</v>
      </c>
      <c r="AR37" s="436">
        <f t="shared" si="7"/>
        <v>0</v>
      </c>
      <c r="AZ37" s="470">
        <f t="shared" si="16"/>
        <v>0</v>
      </c>
      <c r="BA37" s="471">
        <f t="shared" si="17"/>
        <v>0</v>
      </c>
    </row>
    <row r="38" spans="1:53" x14ac:dyDescent="0.25">
      <c r="A38" s="101"/>
      <c r="B38" s="75"/>
      <c r="C38" s="243"/>
      <c r="D38" s="295" t="str">
        <f t="shared" si="8"/>
        <v/>
      </c>
      <c r="E38" s="250"/>
      <c r="F38" s="296"/>
      <c r="G38" s="302" t="str">
        <f t="shared" si="9"/>
        <v/>
      </c>
      <c r="H38" s="276"/>
      <c r="I38" s="277"/>
      <c r="J38" s="277"/>
      <c r="K38" s="277"/>
      <c r="L38" s="278"/>
      <c r="M38" s="260"/>
      <c r="N38" s="261"/>
      <c r="O38" s="262"/>
      <c r="P38" s="262"/>
      <c r="Q38" s="262"/>
      <c r="R38" s="262"/>
      <c r="S38" s="263"/>
      <c r="T38" s="264"/>
      <c r="U38" s="263"/>
      <c r="V38" s="265"/>
      <c r="W38" s="490" t="str">
        <f t="shared" si="10"/>
        <v/>
      </c>
      <c r="X38" s="601"/>
      <c r="Y38" s="250"/>
      <c r="Z38" s="67"/>
      <c r="AA38" s="250"/>
      <c r="AB38" s="237"/>
      <c r="AD38" s="442">
        <f>IF(ISBLANK(A38),0,VLOOKUP(A38,'Delegated Wage Grid'!$B$14:$H$50,2,FALSE))</f>
        <v>0</v>
      </c>
      <c r="AE38" s="90"/>
      <c r="AF38" s="435">
        <f>IF(ISBLANK(A38),0,VLOOKUP(A38,'Delegated Wage Grid'!$B$14:$H$50,3,FALSE))</f>
        <v>0</v>
      </c>
      <c r="AG38" s="431">
        <f>IF(ISBLANK(A38),0,VLOOKUP(A38,'Delegated Wage Grid'!$B$14:$H$50,4,FALSE))</f>
        <v>0</v>
      </c>
      <c r="AH38" s="431">
        <f>IF(ISBLANK(A38),0,VLOOKUP(A38,'Delegated Wage Grid'!$B$14:$H$50,5,FALSE))</f>
        <v>0</v>
      </c>
      <c r="AI38" s="431">
        <f>IF(ISBLANK(A38),0,VLOOKUP(A38,'Delegated Wage Grid'!$B$14:$H$50,6,FALSE))</f>
        <v>0</v>
      </c>
      <c r="AJ38" s="436">
        <f>IF(ISBLANK(A38),0,VLOOKUP(A38,'Delegated Wage Grid'!$B$14:$H$50,7,FALSE))</f>
        <v>0</v>
      </c>
      <c r="AK38" s="90"/>
      <c r="AL38" s="435">
        <f t="shared" si="2"/>
        <v>0</v>
      </c>
      <c r="AM38" s="436">
        <f t="shared" si="11"/>
        <v>0</v>
      </c>
      <c r="AN38" s="445">
        <f t="shared" si="3"/>
        <v>0</v>
      </c>
      <c r="AO38" s="431">
        <f t="shared" si="4"/>
        <v>0</v>
      </c>
      <c r="AP38" s="431">
        <f t="shared" si="5"/>
        <v>0</v>
      </c>
      <c r="AQ38" s="431">
        <f t="shared" si="6"/>
        <v>0</v>
      </c>
      <c r="AR38" s="436">
        <f t="shared" si="7"/>
        <v>0</v>
      </c>
      <c r="AZ38" s="470">
        <f t="shared" si="16"/>
        <v>0</v>
      </c>
      <c r="BA38" s="471">
        <f t="shared" si="17"/>
        <v>0</v>
      </c>
    </row>
    <row r="39" spans="1:53" x14ac:dyDescent="0.25">
      <c r="A39" s="101"/>
      <c r="B39" s="75"/>
      <c r="C39" s="243"/>
      <c r="D39" s="295" t="str">
        <f t="shared" si="8"/>
        <v/>
      </c>
      <c r="E39" s="250"/>
      <c r="F39" s="296"/>
      <c r="G39" s="302" t="str">
        <f t="shared" si="9"/>
        <v/>
      </c>
      <c r="H39" s="276"/>
      <c r="I39" s="277"/>
      <c r="J39" s="277"/>
      <c r="K39" s="277"/>
      <c r="L39" s="278"/>
      <c r="M39" s="260"/>
      <c r="N39" s="261"/>
      <c r="O39" s="262"/>
      <c r="P39" s="262"/>
      <c r="Q39" s="262"/>
      <c r="R39" s="262"/>
      <c r="S39" s="263"/>
      <c r="T39" s="264"/>
      <c r="U39" s="263"/>
      <c r="V39" s="265"/>
      <c r="W39" s="490" t="str">
        <f t="shared" si="10"/>
        <v/>
      </c>
      <c r="X39" s="601"/>
      <c r="Y39" s="250"/>
      <c r="Z39" s="67"/>
      <c r="AA39" s="250"/>
      <c r="AB39" s="237"/>
      <c r="AD39" s="442">
        <f>IF(ISBLANK(A39),0,VLOOKUP(A39,'Delegated Wage Grid'!$B$14:$H$50,2,FALSE))</f>
        <v>0</v>
      </c>
      <c r="AE39" s="90"/>
      <c r="AF39" s="435">
        <f>IF(ISBLANK(A39),0,VLOOKUP(A39,'Delegated Wage Grid'!$B$14:$H$50,3,FALSE))</f>
        <v>0</v>
      </c>
      <c r="AG39" s="431">
        <f>IF(ISBLANK(A39),0,VLOOKUP(A39,'Delegated Wage Grid'!$B$14:$H$50,4,FALSE))</f>
        <v>0</v>
      </c>
      <c r="AH39" s="431">
        <f>IF(ISBLANK(A39),0,VLOOKUP(A39,'Delegated Wage Grid'!$B$14:$H$50,5,FALSE))</f>
        <v>0</v>
      </c>
      <c r="AI39" s="431">
        <f>IF(ISBLANK(A39),0,VLOOKUP(A39,'Delegated Wage Grid'!$B$14:$H$50,6,FALSE))</f>
        <v>0</v>
      </c>
      <c r="AJ39" s="436">
        <f>IF(ISBLANK(A39),0,VLOOKUP(A39,'Delegated Wage Grid'!$B$14:$H$50,7,FALSE))</f>
        <v>0</v>
      </c>
      <c r="AK39" s="90"/>
      <c r="AL39" s="435">
        <f t="shared" si="2"/>
        <v>0</v>
      </c>
      <c r="AM39" s="436">
        <f t="shared" si="11"/>
        <v>0</v>
      </c>
      <c r="AN39" s="445">
        <f t="shared" si="3"/>
        <v>0</v>
      </c>
      <c r="AO39" s="431">
        <f t="shared" si="4"/>
        <v>0</v>
      </c>
      <c r="AP39" s="431">
        <f t="shared" si="5"/>
        <v>0</v>
      </c>
      <c r="AQ39" s="431">
        <f t="shared" si="6"/>
        <v>0</v>
      </c>
      <c r="AR39" s="436">
        <f t="shared" si="7"/>
        <v>0</v>
      </c>
      <c r="AZ39" s="470">
        <f t="shared" si="16"/>
        <v>0</v>
      </c>
      <c r="BA39" s="471">
        <f t="shared" si="17"/>
        <v>0</v>
      </c>
    </row>
    <row r="40" spans="1:53" x14ac:dyDescent="0.25">
      <c r="A40" s="101"/>
      <c r="B40" s="75"/>
      <c r="C40" s="243"/>
      <c r="D40" s="295" t="str">
        <f t="shared" si="8"/>
        <v/>
      </c>
      <c r="E40" s="250"/>
      <c r="F40" s="296"/>
      <c r="G40" s="302" t="str">
        <f t="shared" si="9"/>
        <v/>
      </c>
      <c r="H40" s="276"/>
      <c r="I40" s="277"/>
      <c r="J40" s="277"/>
      <c r="K40" s="277"/>
      <c r="L40" s="278"/>
      <c r="M40" s="260"/>
      <c r="N40" s="261"/>
      <c r="O40" s="262"/>
      <c r="P40" s="262"/>
      <c r="Q40" s="262"/>
      <c r="R40" s="262"/>
      <c r="S40" s="263"/>
      <c r="T40" s="264"/>
      <c r="U40" s="263"/>
      <c r="V40" s="265"/>
      <c r="W40" s="490" t="str">
        <f t="shared" si="10"/>
        <v/>
      </c>
      <c r="X40" s="601"/>
      <c r="Y40" s="250"/>
      <c r="Z40" s="67"/>
      <c r="AA40" s="250"/>
      <c r="AB40" s="237"/>
      <c r="AD40" s="442">
        <f>IF(ISBLANK(A40),0,VLOOKUP(A40,'Delegated Wage Grid'!$B$14:$H$50,2,FALSE))</f>
        <v>0</v>
      </c>
      <c r="AE40" s="90"/>
      <c r="AF40" s="435">
        <f>IF(ISBLANK(A40),0,VLOOKUP(A40,'Delegated Wage Grid'!$B$14:$H$50,3,FALSE))</f>
        <v>0</v>
      </c>
      <c r="AG40" s="431">
        <f>IF(ISBLANK(A40),0,VLOOKUP(A40,'Delegated Wage Grid'!$B$14:$H$50,4,FALSE))</f>
        <v>0</v>
      </c>
      <c r="AH40" s="431">
        <f>IF(ISBLANK(A40),0,VLOOKUP(A40,'Delegated Wage Grid'!$B$14:$H$50,5,FALSE))</f>
        <v>0</v>
      </c>
      <c r="AI40" s="431">
        <f>IF(ISBLANK(A40),0,VLOOKUP(A40,'Delegated Wage Grid'!$B$14:$H$50,6,FALSE))</f>
        <v>0</v>
      </c>
      <c r="AJ40" s="436">
        <f>IF(ISBLANK(A40),0,VLOOKUP(A40,'Delegated Wage Grid'!$B$14:$H$50,7,FALSE))</f>
        <v>0</v>
      </c>
      <c r="AK40" s="90"/>
      <c r="AL40" s="435">
        <f t="shared" si="2"/>
        <v>0</v>
      </c>
      <c r="AM40" s="436">
        <f t="shared" si="11"/>
        <v>0</v>
      </c>
      <c r="AN40" s="445">
        <f t="shared" si="3"/>
        <v>0</v>
      </c>
      <c r="AO40" s="431">
        <f t="shared" si="4"/>
        <v>0</v>
      </c>
      <c r="AP40" s="431">
        <f t="shared" si="5"/>
        <v>0</v>
      </c>
      <c r="AQ40" s="431">
        <f t="shared" si="6"/>
        <v>0</v>
      </c>
      <c r="AR40" s="436">
        <f t="shared" si="7"/>
        <v>0</v>
      </c>
      <c r="AZ40" s="470">
        <f t="shared" si="16"/>
        <v>0</v>
      </c>
      <c r="BA40" s="471">
        <f t="shared" si="17"/>
        <v>0</v>
      </c>
    </row>
    <row r="41" spans="1:53" x14ac:dyDescent="0.25">
      <c r="A41" s="101"/>
      <c r="B41" s="75"/>
      <c r="C41" s="243"/>
      <c r="D41" s="295" t="str">
        <f t="shared" si="8"/>
        <v/>
      </c>
      <c r="E41" s="250"/>
      <c r="F41" s="296"/>
      <c r="G41" s="302" t="str">
        <f t="shared" si="9"/>
        <v/>
      </c>
      <c r="H41" s="276"/>
      <c r="I41" s="277"/>
      <c r="J41" s="277"/>
      <c r="K41" s="277"/>
      <c r="L41" s="278"/>
      <c r="M41" s="260"/>
      <c r="N41" s="261"/>
      <c r="O41" s="262"/>
      <c r="P41" s="262"/>
      <c r="Q41" s="262"/>
      <c r="R41" s="262"/>
      <c r="S41" s="263"/>
      <c r="T41" s="264"/>
      <c r="U41" s="263"/>
      <c r="V41" s="265"/>
      <c r="W41" s="490" t="str">
        <f t="shared" si="10"/>
        <v/>
      </c>
      <c r="X41" s="601"/>
      <c r="Y41" s="250"/>
      <c r="Z41" s="67"/>
      <c r="AA41" s="250"/>
      <c r="AB41" s="237"/>
      <c r="AD41" s="442">
        <f>IF(ISBLANK(A41),0,VLOOKUP(A41,'Delegated Wage Grid'!$B$14:$H$50,2,FALSE))</f>
        <v>0</v>
      </c>
      <c r="AE41" s="90"/>
      <c r="AF41" s="435">
        <f>IF(ISBLANK(A41),0,VLOOKUP(A41,'Delegated Wage Grid'!$B$14:$H$50,3,FALSE))</f>
        <v>0</v>
      </c>
      <c r="AG41" s="431">
        <f>IF(ISBLANK(A41),0,VLOOKUP(A41,'Delegated Wage Grid'!$B$14:$H$50,4,FALSE))</f>
        <v>0</v>
      </c>
      <c r="AH41" s="431">
        <f>IF(ISBLANK(A41),0,VLOOKUP(A41,'Delegated Wage Grid'!$B$14:$H$50,5,FALSE))</f>
        <v>0</v>
      </c>
      <c r="AI41" s="431">
        <f>IF(ISBLANK(A41),0,VLOOKUP(A41,'Delegated Wage Grid'!$B$14:$H$50,6,FALSE))</f>
        <v>0</v>
      </c>
      <c r="AJ41" s="436">
        <f>IF(ISBLANK(A41),0,VLOOKUP(A41,'Delegated Wage Grid'!$B$14:$H$50,7,FALSE))</f>
        <v>0</v>
      </c>
      <c r="AK41" s="90"/>
      <c r="AL41" s="435">
        <f t="shared" si="2"/>
        <v>0</v>
      </c>
      <c r="AM41" s="436">
        <f t="shared" si="11"/>
        <v>0</v>
      </c>
      <c r="AN41" s="445">
        <f t="shared" si="3"/>
        <v>0</v>
      </c>
      <c r="AO41" s="431">
        <f t="shared" si="4"/>
        <v>0</v>
      </c>
      <c r="AP41" s="431">
        <f t="shared" si="5"/>
        <v>0</v>
      </c>
      <c r="AQ41" s="431">
        <f t="shared" si="6"/>
        <v>0</v>
      </c>
      <c r="AR41" s="436">
        <f t="shared" si="7"/>
        <v>0</v>
      </c>
      <c r="AZ41" s="470">
        <f t="shared" si="16"/>
        <v>0</v>
      </c>
      <c r="BA41" s="471">
        <f t="shared" si="17"/>
        <v>0</v>
      </c>
    </row>
    <row r="42" spans="1:53" x14ac:dyDescent="0.25">
      <c r="A42" s="101"/>
      <c r="B42" s="75"/>
      <c r="C42" s="243"/>
      <c r="D42" s="295" t="str">
        <f t="shared" si="8"/>
        <v/>
      </c>
      <c r="E42" s="250"/>
      <c r="F42" s="296"/>
      <c r="G42" s="302" t="str">
        <f t="shared" si="9"/>
        <v/>
      </c>
      <c r="H42" s="276"/>
      <c r="I42" s="277"/>
      <c r="J42" s="277"/>
      <c r="K42" s="277"/>
      <c r="L42" s="278"/>
      <c r="M42" s="260"/>
      <c r="N42" s="261"/>
      <c r="O42" s="262"/>
      <c r="P42" s="262"/>
      <c r="Q42" s="262"/>
      <c r="R42" s="262"/>
      <c r="S42" s="263"/>
      <c r="T42" s="264"/>
      <c r="U42" s="263"/>
      <c r="V42" s="265"/>
      <c r="W42" s="490" t="str">
        <f t="shared" si="10"/>
        <v/>
      </c>
      <c r="X42" s="601"/>
      <c r="Y42" s="250"/>
      <c r="Z42" s="67"/>
      <c r="AA42" s="250"/>
      <c r="AB42" s="237"/>
      <c r="AD42" s="442">
        <f>IF(ISBLANK(A42),0,VLOOKUP(A42,'Delegated Wage Grid'!$B$14:$H$50,2,FALSE))</f>
        <v>0</v>
      </c>
      <c r="AE42" s="90"/>
      <c r="AF42" s="435">
        <f>IF(ISBLANK(A42),0,VLOOKUP(A42,'Delegated Wage Grid'!$B$14:$H$50,3,FALSE))</f>
        <v>0</v>
      </c>
      <c r="AG42" s="431">
        <f>IF(ISBLANK(A42),0,VLOOKUP(A42,'Delegated Wage Grid'!$B$14:$H$50,4,FALSE))</f>
        <v>0</v>
      </c>
      <c r="AH42" s="431">
        <f>IF(ISBLANK(A42),0,VLOOKUP(A42,'Delegated Wage Grid'!$B$14:$H$50,5,FALSE))</f>
        <v>0</v>
      </c>
      <c r="AI42" s="431">
        <f>IF(ISBLANK(A42),0,VLOOKUP(A42,'Delegated Wage Grid'!$B$14:$H$50,6,FALSE))</f>
        <v>0</v>
      </c>
      <c r="AJ42" s="436">
        <f>IF(ISBLANK(A42),0,VLOOKUP(A42,'Delegated Wage Grid'!$B$14:$H$50,7,FALSE))</f>
        <v>0</v>
      </c>
      <c r="AK42" s="90"/>
      <c r="AL42" s="435">
        <f t="shared" si="2"/>
        <v>0</v>
      </c>
      <c r="AM42" s="436">
        <f t="shared" si="11"/>
        <v>0</v>
      </c>
      <c r="AN42" s="445">
        <f t="shared" si="3"/>
        <v>0</v>
      </c>
      <c r="AO42" s="431">
        <f t="shared" si="4"/>
        <v>0</v>
      </c>
      <c r="AP42" s="431">
        <f t="shared" si="5"/>
        <v>0</v>
      </c>
      <c r="AQ42" s="431">
        <f t="shared" si="6"/>
        <v>0</v>
      </c>
      <c r="AR42" s="436">
        <f t="shared" si="7"/>
        <v>0</v>
      </c>
      <c r="AZ42" s="470">
        <f t="shared" si="16"/>
        <v>0</v>
      </c>
      <c r="BA42" s="471">
        <f t="shared" si="17"/>
        <v>0</v>
      </c>
    </row>
    <row r="43" spans="1:53" x14ac:dyDescent="0.25">
      <c r="A43" s="101"/>
      <c r="B43" s="75"/>
      <c r="C43" s="243"/>
      <c r="D43" s="295" t="str">
        <f t="shared" si="8"/>
        <v/>
      </c>
      <c r="E43" s="250"/>
      <c r="F43" s="296"/>
      <c r="G43" s="302" t="str">
        <f t="shared" si="9"/>
        <v/>
      </c>
      <c r="H43" s="276"/>
      <c r="I43" s="277"/>
      <c r="J43" s="277"/>
      <c r="K43" s="277"/>
      <c r="L43" s="278"/>
      <c r="M43" s="260"/>
      <c r="N43" s="261"/>
      <c r="O43" s="262"/>
      <c r="P43" s="262"/>
      <c r="Q43" s="262"/>
      <c r="R43" s="262"/>
      <c r="S43" s="263"/>
      <c r="T43" s="264"/>
      <c r="U43" s="263"/>
      <c r="V43" s="265"/>
      <c r="W43" s="490" t="str">
        <f t="shared" si="10"/>
        <v/>
      </c>
      <c r="X43" s="601"/>
      <c r="Y43" s="250"/>
      <c r="Z43" s="67"/>
      <c r="AA43" s="250"/>
      <c r="AB43" s="237"/>
      <c r="AD43" s="442">
        <f>IF(ISBLANK(A43),0,VLOOKUP(A43,'Delegated Wage Grid'!$B$14:$H$50,2,FALSE))</f>
        <v>0</v>
      </c>
      <c r="AE43" s="90"/>
      <c r="AF43" s="435">
        <f>IF(ISBLANK(A43),0,VLOOKUP(A43,'Delegated Wage Grid'!$B$14:$H$50,3,FALSE))</f>
        <v>0</v>
      </c>
      <c r="AG43" s="431">
        <f>IF(ISBLANK(A43),0,VLOOKUP(A43,'Delegated Wage Grid'!$B$14:$H$50,4,FALSE))</f>
        <v>0</v>
      </c>
      <c r="AH43" s="431">
        <f>IF(ISBLANK(A43),0,VLOOKUP(A43,'Delegated Wage Grid'!$B$14:$H$50,5,FALSE))</f>
        <v>0</v>
      </c>
      <c r="AI43" s="431">
        <f>IF(ISBLANK(A43),0,VLOOKUP(A43,'Delegated Wage Grid'!$B$14:$H$50,6,FALSE))</f>
        <v>0</v>
      </c>
      <c r="AJ43" s="436">
        <f>IF(ISBLANK(A43),0,VLOOKUP(A43,'Delegated Wage Grid'!$B$14:$H$50,7,FALSE))</f>
        <v>0</v>
      </c>
      <c r="AK43" s="90"/>
      <c r="AL43" s="435">
        <f t="shared" si="2"/>
        <v>0</v>
      </c>
      <c r="AM43" s="436">
        <f t="shared" si="11"/>
        <v>0</v>
      </c>
      <c r="AN43" s="445">
        <f t="shared" si="3"/>
        <v>0</v>
      </c>
      <c r="AO43" s="431">
        <f t="shared" si="4"/>
        <v>0</v>
      </c>
      <c r="AP43" s="431">
        <f t="shared" si="5"/>
        <v>0</v>
      </c>
      <c r="AQ43" s="431">
        <f t="shared" si="6"/>
        <v>0</v>
      </c>
      <c r="AR43" s="436">
        <f t="shared" si="7"/>
        <v>0</v>
      </c>
      <c r="AZ43" s="470">
        <f t="shared" si="16"/>
        <v>0</v>
      </c>
      <c r="BA43" s="471">
        <f t="shared" si="17"/>
        <v>0</v>
      </c>
    </row>
    <row r="44" spans="1:53" x14ac:dyDescent="0.25">
      <c r="A44" s="101"/>
      <c r="B44" s="75"/>
      <c r="C44" s="243"/>
      <c r="D44" s="295" t="str">
        <f t="shared" si="8"/>
        <v/>
      </c>
      <c r="E44" s="250"/>
      <c r="F44" s="296"/>
      <c r="G44" s="302" t="str">
        <f t="shared" si="9"/>
        <v/>
      </c>
      <c r="H44" s="276"/>
      <c r="I44" s="277"/>
      <c r="J44" s="277"/>
      <c r="K44" s="277"/>
      <c r="L44" s="278"/>
      <c r="M44" s="260"/>
      <c r="N44" s="261"/>
      <c r="O44" s="262"/>
      <c r="P44" s="262"/>
      <c r="Q44" s="262"/>
      <c r="R44" s="262"/>
      <c r="S44" s="263"/>
      <c r="T44" s="264"/>
      <c r="U44" s="263"/>
      <c r="V44" s="265"/>
      <c r="W44" s="490" t="str">
        <f t="shared" si="10"/>
        <v/>
      </c>
      <c r="X44" s="601"/>
      <c r="Y44" s="250"/>
      <c r="Z44" s="67"/>
      <c r="AA44" s="250"/>
      <c r="AB44" s="237"/>
      <c r="AD44" s="442">
        <f>IF(ISBLANK(A44),0,VLOOKUP(A44,'Delegated Wage Grid'!$B$14:$H$50,2,FALSE))</f>
        <v>0</v>
      </c>
      <c r="AE44" s="90"/>
      <c r="AF44" s="435">
        <f>IF(ISBLANK(A44),0,VLOOKUP(A44,'Delegated Wage Grid'!$B$14:$H$50,3,FALSE))</f>
        <v>0</v>
      </c>
      <c r="AG44" s="431">
        <f>IF(ISBLANK(A44),0,VLOOKUP(A44,'Delegated Wage Grid'!$B$14:$H$50,4,FALSE))</f>
        <v>0</v>
      </c>
      <c r="AH44" s="431">
        <f>IF(ISBLANK(A44),0,VLOOKUP(A44,'Delegated Wage Grid'!$B$14:$H$50,5,FALSE))</f>
        <v>0</v>
      </c>
      <c r="AI44" s="431">
        <f>IF(ISBLANK(A44),0,VLOOKUP(A44,'Delegated Wage Grid'!$B$14:$H$50,6,FALSE))</f>
        <v>0</v>
      </c>
      <c r="AJ44" s="436">
        <f>IF(ISBLANK(A44),0,VLOOKUP(A44,'Delegated Wage Grid'!$B$14:$H$50,7,FALSE))</f>
        <v>0</v>
      </c>
      <c r="AK44" s="90"/>
      <c r="AL44" s="435">
        <f t="shared" si="2"/>
        <v>0</v>
      </c>
      <c r="AM44" s="436">
        <f t="shared" si="11"/>
        <v>0</v>
      </c>
      <c r="AN44" s="445">
        <f t="shared" si="3"/>
        <v>0</v>
      </c>
      <c r="AO44" s="431">
        <f t="shared" si="4"/>
        <v>0</v>
      </c>
      <c r="AP44" s="431">
        <f t="shared" si="5"/>
        <v>0</v>
      </c>
      <c r="AQ44" s="431">
        <f t="shared" si="6"/>
        <v>0</v>
      </c>
      <c r="AR44" s="436">
        <f t="shared" si="7"/>
        <v>0</v>
      </c>
      <c r="AZ44" s="470">
        <f t="shared" si="16"/>
        <v>0</v>
      </c>
      <c r="BA44" s="471">
        <f t="shared" si="17"/>
        <v>0</v>
      </c>
    </row>
    <row r="45" spans="1:53" x14ac:dyDescent="0.25">
      <c r="A45" s="101"/>
      <c r="B45" s="75"/>
      <c r="C45" s="243"/>
      <c r="D45" s="295" t="str">
        <f t="shared" si="8"/>
        <v/>
      </c>
      <c r="E45" s="250"/>
      <c r="F45" s="296"/>
      <c r="G45" s="302" t="str">
        <f t="shared" si="9"/>
        <v/>
      </c>
      <c r="H45" s="276"/>
      <c r="I45" s="277"/>
      <c r="J45" s="277"/>
      <c r="K45" s="277"/>
      <c r="L45" s="278"/>
      <c r="M45" s="260"/>
      <c r="N45" s="261"/>
      <c r="O45" s="262"/>
      <c r="P45" s="262"/>
      <c r="Q45" s="262"/>
      <c r="R45" s="262"/>
      <c r="S45" s="263"/>
      <c r="T45" s="264"/>
      <c r="U45" s="263"/>
      <c r="V45" s="265"/>
      <c r="W45" s="490" t="str">
        <f t="shared" si="10"/>
        <v/>
      </c>
      <c r="X45" s="601"/>
      <c r="Y45" s="250"/>
      <c r="Z45" s="67"/>
      <c r="AA45" s="250"/>
      <c r="AB45" s="237"/>
      <c r="AD45" s="442">
        <f>IF(ISBLANK(A45),0,VLOOKUP(A45,'Delegated Wage Grid'!$B$14:$H$50,2,FALSE))</f>
        <v>0</v>
      </c>
      <c r="AE45" s="90"/>
      <c r="AF45" s="435">
        <f>IF(ISBLANK(A45),0,VLOOKUP(A45,'Delegated Wage Grid'!$B$14:$H$50,3,FALSE))</f>
        <v>0</v>
      </c>
      <c r="AG45" s="431">
        <f>IF(ISBLANK(A45),0,VLOOKUP(A45,'Delegated Wage Grid'!$B$14:$H$50,4,FALSE))</f>
        <v>0</v>
      </c>
      <c r="AH45" s="431">
        <f>IF(ISBLANK(A45),0,VLOOKUP(A45,'Delegated Wage Grid'!$B$14:$H$50,5,FALSE))</f>
        <v>0</v>
      </c>
      <c r="AI45" s="431">
        <f>IF(ISBLANK(A45),0,VLOOKUP(A45,'Delegated Wage Grid'!$B$14:$H$50,6,FALSE))</f>
        <v>0</v>
      </c>
      <c r="AJ45" s="436">
        <f>IF(ISBLANK(A45),0,VLOOKUP(A45,'Delegated Wage Grid'!$B$14:$H$50,7,FALSE))</f>
        <v>0</v>
      </c>
      <c r="AK45" s="90"/>
      <c r="AL45" s="435">
        <f t="shared" si="2"/>
        <v>0</v>
      </c>
      <c r="AM45" s="436">
        <f t="shared" si="11"/>
        <v>0</v>
      </c>
      <c r="AN45" s="445">
        <f t="shared" si="3"/>
        <v>0</v>
      </c>
      <c r="AO45" s="431">
        <f t="shared" si="4"/>
        <v>0</v>
      </c>
      <c r="AP45" s="431">
        <f t="shared" si="5"/>
        <v>0</v>
      </c>
      <c r="AQ45" s="431">
        <f t="shared" si="6"/>
        <v>0</v>
      </c>
      <c r="AR45" s="436">
        <f t="shared" si="7"/>
        <v>0</v>
      </c>
      <c r="AZ45" s="470">
        <f t="shared" si="16"/>
        <v>0</v>
      </c>
      <c r="BA45" s="471">
        <f t="shared" si="17"/>
        <v>0</v>
      </c>
    </row>
    <row r="46" spans="1:53" x14ac:dyDescent="0.25">
      <c r="A46" s="101"/>
      <c r="B46" s="75"/>
      <c r="C46" s="243"/>
      <c r="D46" s="295" t="str">
        <f t="shared" si="8"/>
        <v/>
      </c>
      <c r="E46" s="250"/>
      <c r="F46" s="296"/>
      <c r="G46" s="302" t="str">
        <f t="shared" si="9"/>
        <v/>
      </c>
      <c r="H46" s="276"/>
      <c r="I46" s="277"/>
      <c r="J46" s="277"/>
      <c r="K46" s="277"/>
      <c r="L46" s="278"/>
      <c r="M46" s="260"/>
      <c r="N46" s="261"/>
      <c r="O46" s="262"/>
      <c r="P46" s="262"/>
      <c r="Q46" s="262"/>
      <c r="R46" s="262"/>
      <c r="S46" s="263"/>
      <c r="T46" s="264"/>
      <c r="U46" s="263"/>
      <c r="V46" s="265"/>
      <c r="W46" s="490" t="str">
        <f t="shared" si="10"/>
        <v/>
      </c>
      <c r="X46" s="601"/>
      <c r="Y46" s="250"/>
      <c r="Z46" s="67"/>
      <c r="AA46" s="250"/>
      <c r="AB46" s="237"/>
      <c r="AD46" s="442">
        <f>IF(ISBLANK(A46),0,VLOOKUP(A46,'Delegated Wage Grid'!$B$14:$H$50,2,FALSE))</f>
        <v>0</v>
      </c>
      <c r="AE46" s="90"/>
      <c r="AF46" s="435">
        <f>IF(ISBLANK(A46),0,VLOOKUP(A46,'Delegated Wage Grid'!$B$14:$H$50,3,FALSE))</f>
        <v>0</v>
      </c>
      <c r="AG46" s="431">
        <f>IF(ISBLANK(A46),0,VLOOKUP(A46,'Delegated Wage Grid'!$B$14:$H$50,4,FALSE))</f>
        <v>0</v>
      </c>
      <c r="AH46" s="431">
        <f>IF(ISBLANK(A46),0,VLOOKUP(A46,'Delegated Wage Grid'!$B$14:$H$50,5,FALSE))</f>
        <v>0</v>
      </c>
      <c r="AI46" s="431">
        <f>IF(ISBLANK(A46),0,VLOOKUP(A46,'Delegated Wage Grid'!$B$14:$H$50,6,FALSE))</f>
        <v>0</v>
      </c>
      <c r="AJ46" s="436">
        <f>IF(ISBLANK(A46),0,VLOOKUP(A46,'Delegated Wage Grid'!$B$14:$H$50,7,FALSE))</f>
        <v>0</v>
      </c>
      <c r="AK46" s="90"/>
      <c r="AL46" s="435">
        <f t="shared" si="2"/>
        <v>0</v>
      </c>
      <c r="AM46" s="436">
        <f t="shared" si="11"/>
        <v>0</v>
      </c>
      <c r="AN46" s="445">
        <f t="shared" si="3"/>
        <v>0</v>
      </c>
      <c r="AO46" s="431">
        <f t="shared" si="4"/>
        <v>0</v>
      </c>
      <c r="AP46" s="431">
        <f t="shared" si="5"/>
        <v>0</v>
      </c>
      <c r="AQ46" s="431">
        <f t="shared" si="6"/>
        <v>0</v>
      </c>
      <c r="AR46" s="436">
        <f t="shared" si="7"/>
        <v>0</v>
      </c>
      <c r="AZ46" s="470">
        <f t="shared" si="16"/>
        <v>0</v>
      </c>
      <c r="BA46" s="471">
        <f t="shared" si="17"/>
        <v>0</v>
      </c>
    </row>
    <row r="47" spans="1:53" x14ac:dyDescent="0.25">
      <c r="A47" s="101"/>
      <c r="B47" s="75"/>
      <c r="C47" s="243"/>
      <c r="D47" s="295" t="str">
        <f t="shared" si="8"/>
        <v/>
      </c>
      <c r="E47" s="250"/>
      <c r="F47" s="296"/>
      <c r="G47" s="302" t="str">
        <f t="shared" si="9"/>
        <v/>
      </c>
      <c r="H47" s="276"/>
      <c r="I47" s="277"/>
      <c r="J47" s="277"/>
      <c r="K47" s="277"/>
      <c r="L47" s="278"/>
      <c r="M47" s="260"/>
      <c r="N47" s="261"/>
      <c r="O47" s="262"/>
      <c r="P47" s="262"/>
      <c r="Q47" s="262"/>
      <c r="R47" s="262"/>
      <c r="S47" s="263"/>
      <c r="T47" s="264"/>
      <c r="U47" s="263"/>
      <c r="V47" s="265"/>
      <c r="W47" s="490" t="str">
        <f t="shared" si="10"/>
        <v/>
      </c>
      <c r="X47" s="601"/>
      <c r="Y47" s="250"/>
      <c r="Z47" s="67"/>
      <c r="AA47" s="250"/>
      <c r="AB47" s="237"/>
      <c r="AD47" s="442">
        <f>IF(ISBLANK(A47),0,VLOOKUP(A47,'Delegated Wage Grid'!$B$14:$H$50,2,FALSE))</f>
        <v>0</v>
      </c>
      <c r="AE47" s="90"/>
      <c r="AF47" s="435">
        <f>IF(ISBLANK(A47),0,VLOOKUP(A47,'Delegated Wage Grid'!$B$14:$H$50,3,FALSE))</f>
        <v>0</v>
      </c>
      <c r="AG47" s="431">
        <f>IF(ISBLANK(A47),0,VLOOKUP(A47,'Delegated Wage Grid'!$B$14:$H$50,4,FALSE))</f>
        <v>0</v>
      </c>
      <c r="AH47" s="431">
        <f>IF(ISBLANK(A47),0,VLOOKUP(A47,'Delegated Wage Grid'!$B$14:$H$50,5,FALSE))</f>
        <v>0</v>
      </c>
      <c r="AI47" s="431">
        <f>IF(ISBLANK(A47),0,VLOOKUP(A47,'Delegated Wage Grid'!$B$14:$H$50,6,FALSE))</f>
        <v>0</v>
      </c>
      <c r="AJ47" s="436">
        <f>IF(ISBLANK(A47),0,VLOOKUP(A47,'Delegated Wage Grid'!$B$14:$H$50,7,FALSE))</f>
        <v>0</v>
      </c>
      <c r="AK47" s="90"/>
      <c r="AL47" s="435">
        <f t="shared" si="2"/>
        <v>0</v>
      </c>
      <c r="AM47" s="436">
        <f t="shared" si="11"/>
        <v>0</v>
      </c>
      <c r="AN47" s="445">
        <f t="shared" si="3"/>
        <v>0</v>
      </c>
      <c r="AO47" s="431">
        <f t="shared" si="4"/>
        <v>0</v>
      </c>
      <c r="AP47" s="431">
        <f t="shared" si="5"/>
        <v>0</v>
      </c>
      <c r="AQ47" s="431">
        <f t="shared" si="6"/>
        <v>0</v>
      </c>
      <c r="AR47" s="436">
        <f t="shared" si="7"/>
        <v>0</v>
      </c>
      <c r="AZ47" s="470">
        <f t="shared" si="16"/>
        <v>0</v>
      </c>
      <c r="BA47" s="471">
        <f t="shared" si="17"/>
        <v>0</v>
      </c>
    </row>
    <row r="48" spans="1:53" x14ac:dyDescent="0.25">
      <c r="A48" s="101"/>
      <c r="B48" s="75"/>
      <c r="C48" s="243"/>
      <c r="D48" s="295" t="str">
        <f t="shared" si="8"/>
        <v/>
      </c>
      <c r="E48" s="250"/>
      <c r="F48" s="296"/>
      <c r="G48" s="302" t="str">
        <f t="shared" si="9"/>
        <v/>
      </c>
      <c r="H48" s="276"/>
      <c r="I48" s="277"/>
      <c r="J48" s="277"/>
      <c r="K48" s="277"/>
      <c r="L48" s="278"/>
      <c r="M48" s="260"/>
      <c r="N48" s="261"/>
      <c r="O48" s="262"/>
      <c r="P48" s="262"/>
      <c r="Q48" s="262"/>
      <c r="R48" s="262"/>
      <c r="S48" s="263"/>
      <c r="T48" s="264"/>
      <c r="U48" s="263"/>
      <c r="V48" s="265"/>
      <c r="W48" s="490" t="str">
        <f t="shared" si="10"/>
        <v/>
      </c>
      <c r="X48" s="601"/>
      <c r="Y48" s="250"/>
      <c r="Z48" s="67"/>
      <c r="AA48" s="250"/>
      <c r="AB48" s="237"/>
      <c r="AD48" s="442">
        <f>IF(ISBLANK(A48),0,VLOOKUP(A48,'Delegated Wage Grid'!$B$14:$H$50,2,FALSE))</f>
        <v>0</v>
      </c>
      <c r="AE48" s="90"/>
      <c r="AF48" s="435">
        <f>IF(ISBLANK(A48),0,VLOOKUP(A48,'Delegated Wage Grid'!$B$14:$H$50,3,FALSE))</f>
        <v>0</v>
      </c>
      <c r="AG48" s="431">
        <f>IF(ISBLANK(A48),0,VLOOKUP(A48,'Delegated Wage Grid'!$B$14:$H$50,4,FALSE))</f>
        <v>0</v>
      </c>
      <c r="AH48" s="431">
        <f>IF(ISBLANK(A48),0,VLOOKUP(A48,'Delegated Wage Grid'!$B$14:$H$50,5,FALSE))</f>
        <v>0</v>
      </c>
      <c r="AI48" s="431">
        <f>IF(ISBLANK(A48),0,VLOOKUP(A48,'Delegated Wage Grid'!$B$14:$H$50,6,FALSE))</f>
        <v>0</v>
      </c>
      <c r="AJ48" s="436">
        <f>IF(ISBLANK(A48),0,VLOOKUP(A48,'Delegated Wage Grid'!$B$14:$H$50,7,FALSE))</f>
        <v>0</v>
      </c>
      <c r="AK48" s="90"/>
      <c r="AL48" s="435">
        <f t="shared" si="2"/>
        <v>0</v>
      </c>
      <c r="AM48" s="436">
        <f t="shared" si="11"/>
        <v>0</v>
      </c>
      <c r="AN48" s="445">
        <f t="shared" si="3"/>
        <v>0</v>
      </c>
      <c r="AO48" s="431">
        <f t="shared" si="4"/>
        <v>0</v>
      </c>
      <c r="AP48" s="431">
        <f t="shared" si="5"/>
        <v>0</v>
      </c>
      <c r="AQ48" s="431">
        <f t="shared" si="6"/>
        <v>0</v>
      </c>
      <c r="AR48" s="436">
        <f t="shared" si="7"/>
        <v>0</v>
      </c>
      <c r="AZ48" s="470">
        <f t="shared" si="16"/>
        <v>0</v>
      </c>
      <c r="BA48" s="471">
        <f t="shared" si="17"/>
        <v>0</v>
      </c>
    </row>
    <row r="49" spans="1:53" x14ac:dyDescent="0.25">
      <c r="A49" s="101"/>
      <c r="B49" s="75"/>
      <c r="C49" s="243"/>
      <c r="D49" s="295" t="str">
        <f t="shared" si="8"/>
        <v/>
      </c>
      <c r="E49" s="250"/>
      <c r="F49" s="296"/>
      <c r="G49" s="302" t="str">
        <f t="shared" si="9"/>
        <v/>
      </c>
      <c r="H49" s="276"/>
      <c r="I49" s="277"/>
      <c r="J49" s="277"/>
      <c r="K49" s="277"/>
      <c r="L49" s="278"/>
      <c r="M49" s="260"/>
      <c r="N49" s="261"/>
      <c r="O49" s="262"/>
      <c r="P49" s="262"/>
      <c r="Q49" s="262"/>
      <c r="R49" s="262"/>
      <c r="S49" s="263"/>
      <c r="T49" s="264"/>
      <c r="U49" s="263"/>
      <c r="V49" s="265"/>
      <c r="W49" s="490" t="str">
        <f t="shared" si="10"/>
        <v/>
      </c>
      <c r="X49" s="601"/>
      <c r="Y49" s="250"/>
      <c r="Z49" s="67"/>
      <c r="AA49" s="250"/>
      <c r="AB49" s="237"/>
      <c r="AD49" s="442">
        <f>IF(ISBLANK(A49),0,VLOOKUP(A49,'Delegated Wage Grid'!$B$14:$H$50,2,FALSE))</f>
        <v>0</v>
      </c>
      <c r="AE49" s="90"/>
      <c r="AF49" s="435">
        <f>IF(ISBLANK(A49),0,VLOOKUP(A49,'Delegated Wage Grid'!$B$14:$H$50,3,FALSE))</f>
        <v>0</v>
      </c>
      <c r="AG49" s="431">
        <f>IF(ISBLANK(A49),0,VLOOKUP(A49,'Delegated Wage Grid'!$B$14:$H$50,4,FALSE))</f>
        <v>0</v>
      </c>
      <c r="AH49" s="431">
        <f>IF(ISBLANK(A49),0,VLOOKUP(A49,'Delegated Wage Grid'!$B$14:$H$50,5,FALSE))</f>
        <v>0</v>
      </c>
      <c r="AI49" s="431">
        <f>IF(ISBLANK(A49),0,VLOOKUP(A49,'Delegated Wage Grid'!$B$14:$H$50,6,FALSE))</f>
        <v>0</v>
      </c>
      <c r="AJ49" s="436">
        <f>IF(ISBLANK(A49),0,VLOOKUP(A49,'Delegated Wage Grid'!$B$14:$H$50,7,FALSE))</f>
        <v>0</v>
      </c>
      <c r="AK49" s="90"/>
      <c r="AL49" s="435">
        <f t="shared" ref="AL49:AL80" si="18">E49*F49</f>
        <v>0</v>
      </c>
      <c r="AM49" s="436">
        <f t="shared" si="11"/>
        <v>0</v>
      </c>
      <c r="AN49" s="445">
        <f t="shared" ref="AN49:AN80" si="19">H49*AF49</f>
        <v>0</v>
      </c>
      <c r="AO49" s="431">
        <f t="shared" ref="AO49:AO80" si="20">I49*AG49</f>
        <v>0</v>
      </c>
      <c r="AP49" s="431">
        <f t="shared" ref="AP49:AP80" si="21">J49*AH49</f>
        <v>0</v>
      </c>
      <c r="AQ49" s="431">
        <f t="shared" ref="AQ49:AQ80" si="22">K49*AI49</f>
        <v>0</v>
      </c>
      <c r="AR49" s="436">
        <f t="shared" ref="AR49:AR80" si="23">L49*AJ49</f>
        <v>0</v>
      </c>
      <c r="AZ49" s="470">
        <f t="shared" si="16"/>
        <v>0</v>
      </c>
      <c r="BA49" s="471">
        <f t="shared" si="17"/>
        <v>0</v>
      </c>
    </row>
    <row r="50" spans="1:53" x14ac:dyDescent="0.25">
      <c r="A50" s="101"/>
      <c r="B50" s="75"/>
      <c r="C50" s="243"/>
      <c r="D50" s="295" t="str">
        <f t="shared" si="8"/>
        <v/>
      </c>
      <c r="E50" s="250"/>
      <c r="F50" s="296"/>
      <c r="G50" s="302" t="str">
        <f t="shared" si="9"/>
        <v/>
      </c>
      <c r="H50" s="276"/>
      <c r="I50" s="277"/>
      <c r="J50" s="277"/>
      <c r="K50" s="277"/>
      <c r="L50" s="278"/>
      <c r="M50" s="260"/>
      <c r="N50" s="261"/>
      <c r="O50" s="262"/>
      <c r="P50" s="262"/>
      <c r="Q50" s="262"/>
      <c r="R50" s="262"/>
      <c r="S50" s="263"/>
      <c r="T50" s="264"/>
      <c r="U50" s="263"/>
      <c r="V50" s="265"/>
      <c r="W50" s="490" t="str">
        <f t="shared" si="10"/>
        <v/>
      </c>
      <c r="X50" s="601"/>
      <c r="Y50" s="250"/>
      <c r="Z50" s="67"/>
      <c r="AA50" s="250"/>
      <c r="AB50" s="237"/>
      <c r="AD50" s="442">
        <f>IF(ISBLANK(A50),0,VLOOKUP(A50,'Delegated Wage Grid'!$B$14:$H$50,2,FALSE))</f>
        <v>0</v>
      </c>
      <c r="AE50" s="90"/>
      <c r="AF50" s="435">
        <f>IF(ISBLANK(A50),0,VLOOKUP(A50,'Delegated Wage Grid'!$B$14:$H$50,3,FALSE))</f>
        <v>0</v>
      </c>
      <c r="AG50" s="431">
        <f>IF(ISBLANK(A50),0,VLOOKUP(A50,'Delegated Wage Grid'!$B$14:$H$50,4,FALSE))</f>
        <v>0</v>
      </c>
      <c r="AH50" s="431">
        <f>IF(ISBLANK(A50),0,VLOOKUP(A50,'Delegated Wage Grid'!$B$14:$H$50,5,FALSE))</f>
        <v>0</v>
      </c>
      <c r="AI50" s="431">
        <f>IF(ISBLANK(A50),0,VLOOKUP(A50,'Delegated Wage Grid'!$B$14:$H$50,6,FALSE))</f>
        <v>0</v>
      </c>
      <c r="AJ50" s="436">
        <f>IF(ISBLANK(A50),0,VLOOKUP(A50,'Delegated Wage Grid'!$B$14:$H$50,7,FALSE))</f>
        <v>0</v>
      </c>
      <c r="AK50" s="90"/>
      <c r="AL50" s="435">
        <f t="shared" si="18"/>
        <v>0</v>
      </c>
      <c r="AM50" s="436">
        <f t="shared" si="11"/>
        <v>0</v>
      </c>
      <c r="AN50" s="445">
        <f t="shared" si="19"/>
        <v>0</v>
      </c>
      <c r="AO50" s="431">
        <f t="shared" si="20"/>
        <v>0</v>
      </c>
      <c r="AP50" s="431">
        <f t="shared" si="21"/>
        <v>0</v>
      </c>
      <c r="AQ50" s="431">
        <f t="shared" si="22"/>
        <v>0</v>
      </c>
      <c r="AR50" s="436">
        <f t="shared" si="23"/>
        <v>0</v>
      </c>
      <c r="AZ50" s="470">
        <f t="shared" si="16"/>
        <v>0</v>
      </c>
      <c r="BA50" s="471">
        <f t="shared" si="17"/>
        <v>0</v>
      </c>
    </row>
    <row r="51" spans="1:53" x14ac:dyDescent="0.25">
      <c r="A51" s="101"/>
      <c r="B51" s="75"/>
      <c r="C51" s="243"/>
      <c r="D51" s="295" t="str">
        <f t="shared" si="8"/>
        <v/>
      </c>
      <c r="E51" s="250"/>
      <c r="F51" s="296"/>
      <c r="G51" s="302" t="str">
        <f t="shared" si="9"/>
        <v/>
      </c>
      <c r="H51" s="276"/>
      <c r="I51" s="277"/>
      <c r="J51" s="277"/>
      <c r="K51" s="277"/>
      <c r="L51" s="278"/>
      <c r="M51" s="260"/>
      <c r="N51" s="261"/>
      <c r="O51" s="262"/>
      <c r="P51" s="262"/>
      <c r="Q51" s="262"/>
      <c r="R51" s="262"/>
      <c r="S51" s="263"/>
      <c r="T51" s="264"/>
      <c r="U51" s="263"/>
      <c r="V51" s="265"/>
      <c r="W51" s="490" t="str">
        <f t="shared" si="10"/>
        <v/>
      </c>
      <c r="X51" s="601"/>
      <c r="Y51" s="250"/>
      <c r="Z51" s="67"/>
      <c r="AA51" s="250"/>
      <c r="AB51" s="237"/>
      <c r="AD51" s="442">
        <f>IF(ISBLANK(A51),0,VLOOKUP(A51,'Delegated Wage Grid'!$B$14:$H$50,2,FALSE))</f>
        <v>0</v>
      </c>
      <c r="AE51" s="90"/>
      <c r="AF51" s="435">
        <f>IF(ISBLANK(A51),0,VLOOKUP(A51,'Delegated Wage Grid'!$B$14:$H$50,3,FALSE))</f>
        <v>0</v>
      </c>
      <c r="AG51" s="431">
        <f>IF(ISBLANK(A51),0,VLOOKUP(A51,'Delegated Wage Grid'!$B$14:$H$50,4,FALSE))</f>
        <v>0</v>
      </c>
      <c r="AH51" s="431">
        <f>IF(ISBLANK(A51),0,VLOOKUP(A51,'Delegated Wage Grid'!$B$14:$H$50,5,FALSE))</f>
        <v>0</v>
      </c>
      <c r="AI51" s="431">
        <f>IF(ISBLANK(A51),0,VLOOKUP(A51,'Delegated Wage Grid'!$B$14:$H$50,6,FALSE))</f>
        <v>0</v>
      </c>
      <c r="AJ51" s="436">
        <f>IF(ISBLANK(A51),0,VLOOKUP(A51,'Delegated Wage Grid'!$B$14:$H$50,7,FALSE))</f>
        <v>0</v>
      </c>
      <c r="AK51" s="90"/>
      <c r="AL51" s="435">
        <f t="shared" si="18"/>
        <v>0</v>
      </c>
      <c r="AM51" s="436">
        <f t="shared" si="11"/>
        <v>0</v>
      </c>
      <c r="AN51" s="445">
        <f t="shared" si="19"/>
        <v>0</v>
      </c>
      <c r="AO51" s="431">
        <f t="shared" si="20"/>
        <v>0</v>
      </c>
      <c r="AP51" s="431">
        <f t="shared" si="21"/>
        <v>0</v>
      </c>
      <c r="AQ51" s="431">
        <f t="shared" si="22"/>
        <v>0</v>
      </c>
      <c r="AR51" s="436">
        <f t="shared" si="23"/>
        <v>0</v>
      </c>
      <c r="AZ51" s="470">
        <f t="shared" si="16"/>
        <v>0</v>
      </c>
      <c r="BA51" s="471">
        <f t="shared" si="17"/>
        <v>0</v>
      </c>
    </row>
    <row r="52" spans="1:53" x14ac:dyDescent="0.25">
      <c r="A52" s="101"/>
      <c r="B52" s="75"/>
      <c r="C52" s="243"/>
      <c r="D52" s="295" t="str">
        <f t="shared" si="8"/>
        <v/>
      </c>
      <c r="E52" s="250"/>
      <c r="F52" s="296"/>
      <c r="G52" s="302" t="str">
        <f t="shared" si="9"/>
        <v/>
      </c>
      <c r="H52" s="276"/>
      <c r="I52" s="277"/>
      <c r="J52" s="277"/>
      <c r="K52" s="277"/>
      <c r="L52" s="278"/>
      <c r="M52" s="260"/>
      <c r="N52" s="261"/>
      <c r="O52" s="262"/>
      <c r="P52" s="262"/>
      <c r="Q52" s="262"/>
      <c r="R52" s="262"/>
      <c r="S52" s="263"/>
      <c r="T52" s="264"/>
      <c r="U52" s="263"/>
      <c r="V52" s="265"/>
      <c r="W52" s="490" t="str">
        <f t="shared" si="10"/>
        <v/>
      </c>
      <c r="X52" s="601"/>
      <c r="Y52" s="250"/>
      <c r="Z52" s="67"/>
      <c r="AA52" s="250"/>
      <c r="AB52" s="237"/>
      <c r="AD52" s="442">
        <f>IF(ISBLANK(A52),0,VLOOKUP(A52,'Delegated Wage Grid'!$B$14:$H$50,2,FALSE))</f>
        <v>0</v>
      </c>
      <c r="AE52" s="90"/>
      <c r="AF52" s="435">
        <f>IF(ISBLANK(A52),0,VLOOKUP(A52,'Delegated Wage Grid'!$B$14:$H$50,3,FALSE))</f>
        <v>0</v>
      </c>
      <c r="AG52" s="431">
        <f>IF(ISBLANK(A52),0,VLOOKUP(A52,'Delegated Wage Grid'!$B$14:$H$50,4,FALSE))</f>
        <v>0</v>
      </c>
      <c r="AH52" s="431">
        <f>IF(ISBLANK(A52),0,VLOOKUP(A52,'Delegated Wage Grid'!$B$14:$H$50,5,FALSE))</f>
        <v>0</v>
      </c>
      <c r="AI52" s="431">
        <f>IF(ISBLANK(A52),0,VLOOKUP(A52,'Delegated Wage Grid'!$B$14:$H$50,6,FALSE))</f>
        <v>0</v>
      </c>
      <c r="AJ52" s="436">
        <f>IF(ISBLANK(A52),0,VLOOKUP(A52,'Delegated Wage Grid'!$B$14:$H$50,7,FALSE))</f>
        <v>0</v>
      </c>
      <c r="AK52" s="90"/>
      <c r="AL52" s="435">
        <f t="shared" si="18"/>
        <v>0</v>
      </c>
      <c r="AM52" s="436">
        <f t="shared" si="11"/>
        <v>0</v>
      </c>
      <c r="AN52" s="445">
        <f t="shared" si="19"/>
        <v>0</v>
      </c>
      <c r="AO52" s="431">
        <f t="shared" si="20"/>
        <v>0</v>
      </c>
      <c r="AP52" s="431">
        <f t="shared" si="21"/>
        <v>0</v>
      </c>
      <c r="AQ52" s="431">
        <f t="shared" si="22"/>
        <v>0</v>
      </c>
      <c r="AR52" s="436">
        <f t="shared" si="23"/>
        <v>0</v>
      </c>
      <c r="AZ52" s="470">
        <f t="shared" si="16"/>
        <v>0</v>
      </c>
      <c r="BA52" s="471">
        <f t="shared" si="17"/>
        <v>0</v>
      </c>
    </row>
    <row r="53" spans="1:53" x14ac:dyDescent="0.25">
      <c r="A53" s="101"/>
      <c r="B53" s="75"/>
      <c r="C53" s="243"/>
      <c r="D53" s="295" t="str">
        <f t="shared" si="8"/>
        <v/>
      </c>
      <c r="E53" s="250"/>
      <c r="F53" s="296"/>
      <c r="G53" s="302" t="str">
        <f t="shared" si="9"/>
        <v/>
      </c>
      <c r="H53" s="276"/>
      <c r="I53" s="277"/>
      <c r="J53" s="277"/>
      <c r="K53" s="277"/>
      <c r="L53" s="278"/>
      <c r="M53" s="260"/>
      <c r="N53" s="261"/>
      <c r="O53" s="262"/>
      <c r="P53" s="262"/>
      <c r="Q53" s="262"/>
      <c r="R53" s="262"/>
      <c r="S53" s="263"/>
      <c r="T53" s="264"/>
      <c r="U53" s="263"/>
      <c r="V53" s="265"/>
      <c r="W53" s="490" t="str">
        <f t="shared" si="10"/>
        <v/>
      </c>
      <c r="X53" s="601"/>
      <c r="Y53" s="250"/>
      <c r="Z53" s="67"/>
      <c r="AA53" s="250"/>
      <c r="AB53" s="237"/>
      <c r="AD53" s="442">
        <f>IF(ISBLANK(A53),0,VLOOKUP(A53,'Delegated Wage Grid'!$B$14:$H$50,2,FALSE))</f>
        <v>0</v>
      </c>
      <c r="AE53" s="90"/>
      <c r="AF53" s="435">
        <f>IF(ISBLANK(A53),0,VLOOKUP(A53,'Delegated Wage Grid'!$B$14:$H$50,3,FALSE))</f>
        <v>0</v>
      </c>
      <c r="AG53" s="431">
        <f>IF(ISBLANK(A53),0,VLOOKUP(A53,'Delegated Wage Grid'!$B$14:$H$50,4,FALSE))</f>
        <v>0</v>
      </c>
      <c r="AH53" s="431">
        <f>IF(ISBLANK(A53),0,VLOOKUP(A53,'Delegated Wage Grid'!$B$14:$H$50,5,FALSE))</f>
        <v>0</v>
      </c>
      <c r="AI53" s="431">
        <f>IF(ISBLANK(A53),0,VLOOKUP(A53,'Delegated Wage Grid'!$B$14:$H$50,6,FALSE))</f>
        <v>0</v>
      </c>
      <c r="AJ53" s="436">
        <f>IF(ISBLANK(A53),0,VLOOKUP(A53,'Delegated Wage Grid'!$B$14:$H$50,7,FALSE))</f>
        <v>0</v>
      </c>
      <c r="AK53" s="90"/>
      <c r="AL53" s="435">
        <f t="shared" si="18"/>
        <v>0</v>
      </c>
      <c r="AM53" s="436">
        <f t="shared" si="11"/>
        <v>0</v>
      </c>
      <c r="AN53" s="445">
        <f t="shared" si="19"/>
        <v>0</v>
      </c>
      <c r="AO53" s="431">
        <f t="shared" si="20"/>
        <v>0</v>
      </c>
      <c r="AP53" s="431">
        <f t="shared" si="21"/>
        <v>0</v>
      </c>
      <c r="AQ53" s="431">
        <f t="shared" si="22"/>
        <v>0</v>
      </c>
      <c r="AR53" s="436">
        <f t="shared" si="23"/>
        <v>0</v>
      </c>
      <c r="AZ53" s="470">
        <f t="shared" si="16"/>
        <v>0</v>
      </c>
      <c r="BA53" s="471">
        <f t="shared" si="17"/>
        <v>0</v>
      </c>
    </row>
    <row r="54" spans="1:53" x14ac:dyDescent="0.25">
      <c r="A54" s="101"/>
      <c r="B54" s="75"/>
      <c r="C54" s="243"/>
      <c r="D54" s="295" t="str">
        <f t="shared" si="8"/>
        <v/>
      </c>
      <c r="E54" s="250"/>
      <c r="F54" s="296"/>
      <c r="G54" s="302" t="str">
        <f t="shared" si="9"/>
        <v/>
      </c>
      <c r="H54" s="276"/>
      <c r="I54" s="277"/>
      <c r="J54" s="277"/>
      <c r="K54" s="277"/>
      <c r="L54" s="278"/>
      <c r="M54" s="260"/>
      <c r="N54" s="261"/>
      <c r="O54" s="262"/>
      <c r="P54" s="262"/>
      <c r="Q54" s="262"/>
      <c r="R54" s="262"/>
      <c r="S54" s="263"/>
      <c r="T54" s="264"/>
      <c r="U54" s="263"/>
      <c r="V54" s="265"/>
      <c r="W54" s="490" t="str">
        <f t="shared" si="10"/>
        <v/>
      </c>
      <c r="X54" s="601"/>
      <c r="Y54" s="250"/>
      <c r="Z54" s="67"/>
      <c r="AA54" s="250"/>
      <c r="AB54" s="237"/>
      <c r="AD54" s="442">
        <f>IF(ISBLANK(A54),0,VLOOKUP(A54,'Delegated Wage Grid'!$B$14:$H$50,2,FALSE))</f>
        <v>0</v>
      </c>
      <c r="AE54" s="90"/>
      <c r="AF54" s="435">
        <f>IF(ISBLANK(A54),0,VLOOKUP(A54,'Delegated Wage Grid'!$B$14:$H$50,3,FALSE))</f>
        <v>0</v>
      </c>
      <c r="AG54" s="431">
        <f>IF(ISBLANK(A54),0,VLOOKUP(A54,'Delegated Wage Grid'!$B$14:$H$50,4,FALSE))</f>
        <v>0</v>
      </c>
      <c r="AH54" s="431">
        <f>IF(ISBLANK(A54),0,VLOOKUP(A54,'Delegated Wage Grid'!$B$14:$H$50,5,FALSE))</f>
        <v>0</v>
      </c>
      <c r="AI54" s="431">
        <f>IF(ISBLANK(A54),0,VLOOKUP(A54,'Delegated Wage Grid'!$B$14:$H$50,6,FALSE))</f>
        <v>0</v>
      </c>
      <c r="AJ54" s="436">
        <f>IF(ISBLANK(A54),0,VLOOKUP(A54,'Delegated Wage Grid'!$B$14:$H$50,7,FALSE))</f>
        <v>0</v>
      </c>
      <c r="AK54" s="90"/>
      <c r="AL54" s="435">
        <f t="shared" si="18"/>
        <v>0</v>
      </c>
      <c r="AM54" s="436">
        <f t="shared" si="11"/>
        <v>0</v>
      </c>
      <c r="AN54" s="445">
        <f t="shared" si="19"/>
        <v>0</v>
      </c>
      <c r="AO54" s="431">
        <f t="shared" si="20"/>
        <v>0</v>
      </c>
      <c r="AP54" s="431">
        <f t="shared" si="21"/>
        <v>0</v>
      </c>
      <c r="AQ54" s="431">
        <f t="shared" si="22"/>
        <v>0</v>
      </c>
      <c r="AR54" s="436">
        <f t="shared" si="23"/>
        <v>0</v>
      </c>
      <c r="AZ54" s="470">
        <f t="shared" si="16"/>
        <v>0</v>
      </c>
      <c r="BA54" s="471">
        <f t="shared" si="17"/>
        <v>0</v>
      </c>
    </row>
    <row r="55" spans="1:53" x14ac:dyDescent="0.25">
      <c r="A55" s="101"/>
      <c r="B55" s="75"/>
      <c r="C55" s="243"/>
      <c r="D55" s="295" t="str">
        <f t="shared" si="8"/>
        <v/>
      </c>
      <c r="E55" s="250"/>
      <c r="F55" s="296"/>
      <c r="G55" s="302" t="str">
        <f t="shared" si="9"/>
        <v/>
      </c>
      <c r="H55" s="276"/>
      <c r="I55" s="277"/>
      <c r="J55" s="277"/>
      <c r="K55" s="277"/>
      <c r="L55" s="278"/>
      <c r="M55" s="260"/>
      <c r="N55" s="261"/>
      <c r="O55" s="262"/>
      <c r="P55" s="262"/>
      <c r="Q55" s="262"/>
      <c r="R55" s="262"/>
      <c r="S55" s="263"/>
      <c r="T55" s="264"/>
      <c r="U55" s="263"/>
      <c r="V55" s="265"/>
      <c r="W55" s="490" t="str">
        <f t="shared" si="10"/>
        <v/>
      </c>
      <c r="X55" s="601"/>
      <c r="Y55" s="250"/>
      <c r="Z55" s="67"/>
      <c r="AA55" s="250"/>
      <c r="AB55" s="237"/>
      <c r="AD55" s="442">
        <f>IF(ISBLANK(A55),0,VLOOKUP(A55,'Delegated Wage Grid'!$B$14:$H$50,2,FALSE))</f>
        <v>0</v>
      </c>
      <c r="AE55" s="90"/>
      <c r="AF55" s="435">
        <f>IF(ISBLANK(A55),0,VLOOKUP(A55,'Delegated Wage Grid'!$B$14:$H$50,3,FALSE))</f>
        <v>0</v>
      </c>
      <c r="AG55" s="431">
        <f>IF(ISBLANK(A55),0,VLOOKUP(A55,'Delegated Wage Grid'!$B$14:$H$50,4,FALSE))</f>
        <v>0</v>
      </c>
      <c r="AH55" s="431">
        <f>IF(ISBLANK(A55),0,VLOOKUP(A55,'Delegated Wage Grid'!$B$14:$H$50,5,FALSE))</f>
        <v>0</v>
      </c>
      <c r="AI55" s="431">
        <f>IF(ISBLANK(A55),0,VLOOKUP(A55,'Delegated Wage Grid'!$B$14:$H$50,6,FALSE))</f>
        <v>0</v>
      </c>
      <c r="AJ55" s="436">
        <f>IF(ISBLANK(A55),0,VLOOKUP(A55,'Delegated Wage Grid'!$B$14:$H$50,7,FALSE))</f>
        <v>0</v>
      </c>
      <c r="AK55" s="90"/>
      <c r="AL55" s="435">
        <f t="shared" si="18"/>
        <v>0</v>
      </c>
      <c r="AM55" s="436">
        <f t="shared" si="11"/>
        <v>0</v>
      </c>
      <c r="AN55" s="445">
        <f t="shared" si="19"/>
        <v>0</v>
      </c>
      <c r="AO55" s="431">
        <f t="shared" si="20"/>
        <v>0</v>
      </c>
      <c r="AP55" s="431">
        <f t="shared" si="21"/>
        <v>0</v>
      </c>
      <c r="AQ55" s="431">
        <f t="shared" si="22"/>
        <v>0</v>
      </c>
      <c r="AR55" s="436">
        <f t="shared" si="23"/>
        <v>0</v>
      </c>
      <c r="AZ55" s="470">
        <f t="shared" si="16"/>
        <v>0</v>
      </c>
      <c r="BA55" s="471">
        <f t="shared" si="17"/>
        <v>0</v>
      </c>
    </row>
    <row r="56" spans="1:53" x14ac:dyDescent="0.25">
      <c r="A56" s="101"/>
      <c r="B56" s="75"/>
      <c r="C56" s="243"/>
      <c r="D56" s="295" t="str">
        <f t="shared" si="8"/>
        <v/>
      </c>
      <c r="E56" s="250"/>
      <c r="F56" s="296"/>
      <c r="G56" s="302" t="str">
        <f t="shared" si="9"/>
        <v/>
      </c>
      <c r="H56" s="276"/>
      <c r="I56" s="277"/>
      <c r="J56" s="277"/>
      <c r="K56" s="277"/>
      <c r="L56" s="278"/>
      <c r="M56" s="260"/>
      <c r="N56" s="261"/>
      <c r="O56" s="262"/>
      <c r="P56" s="262"/>
      <c r="Q56" s="262"/>
      <c r="R56" s="262"/>
      <c r="S56" s="263"/>
      <c r="T56" s="264"/>
      <c r="U56" s="263"/>
      <c r="V56" s="265"/>
      <c r="W56" s="490" t="str">
        <f t="shared" si="10"/>
        <v/>
      </c>
      <c r="X56" s="601"/>
      <c r="Y56" s="250"/>
      <c r="Z56" s="67"/>
      <c r="AA56" s="250"/>
      <c r="AB56" s="237"/>
      <c r="AD56" s="442">
        <f>IF(ISBLANK(A56),0,VLOOKUP(A56,'Delegated Wage Grid'!$B$14:$H$50,2,FALSE))</f>
        <v>0</v>
      </c>
      <c r="AE56" s="90"/>
      <c r="AF56" s="435">
        <f>IF(ISBLANK(A56),0,VLOOKUP(A56,'Delegated Wage Grid'!$B$14:$H$50,3,FALSE))</f>
        <v>0</v>
      </c>
      <c r="AG56" s="431">
        <f>IF(ISBLANK(A56),0,VLOOKUP(A56,'Delegated Wage Grid'!$B$14:$H$50,4,FALSE))</f>
        <v>0</v>
      </c>
      <c r="AH56" s="431">
        <f>IF(ISBLANK(A56),0,VLOOKUP(A56,'Delegated Wage Grid'!$B$14:$H$50,5,FALSE))</f>
        <v>0</v>
      </c>
      <c r="AI56" s="431">
        <f>IF(ISBLANK(A56),0,VLOOKUP(A56,'Delegated Wage Grid'!$B$14:$H$50,6,FALSE))</f>
        <v>0</v>
      </c>
      <c r="AJ56" s="436">
        <f>IF(ISBLANK(A56),0,VLOOKUP(A56,'Delegated Wage Grid'!$B$14:$H$50,7,FALSE))</f>
        <v>0</v>
      </c>
      <c r="AK56" s="90"/>
      <c r="AL56" s="435">
        <f t="shared" si="18"/>
        <v>0</v>
      </c>
      <c r="AM56" s="436">
        <f t="shared" si="11"/>
        <v>0</v>
      </c>
      <c r="AN56" s="445">
        <f t="shared" si="19"/>
        <v>0</v>
      </c>
      <c r="AO56" s="431">
        <f t="shared" si="20"/>
        <v>0</v>
      </c>
      <c r="AP56" s="431">
        <f t="shared" si="21"/>
        <v>0</v>
      </c>
      <c r="AQ56" s="431">
        <f t="shared" si="22"/>
        <v>0</v>
      </c>
      <c r="AR56" s="436">
        <f t="shared" si="23"/>
        <v>0</v>
      </c>
      <c r="AZ56" s="470">
        <f t="shared" si="16"/>
        <v>0</v>
      </c>
      <c r="BA56" s="471">
        <f t="shared" si="17"/>
        <v>0</v>
      </c>
    </row>
    <row r="57" spans="1:53" x14ac:dyDescent="0.25">
      <c r="A57" s="101"/>
      <c r="B57" s="75"/>
      <c r="C57" s="243"/>
      <c r="D57" s="295" t="str">
        <f t="shared" si="8"/>
        <v/>
      </c>
      <c r="E57" s="250"/>
      <c r="F57" s="296"/>
      <c r="G57" s="302" t="str">
        <f t="shared" si="9"/>
        <v/>
      </c>
      <c r="H57" s="276"/>
      <c r="I57" s="277"/>
      <c r="J57" s="277"/>
      <c r="K57" s="277"/>
      <c r="L57" s="278"/>
      <c r="M57" s="260"/>
      <c r="N57" s="261"/>
      <c r="O57" s="262"/>
      <c r="P57" s="262"/>
      <c r="Q57" s="262"/>
      <c r="R57" s="262"/>
      <c r="S57" s="263"/>
      <c r="T57" s="264"/>
      <c r="U57" s="263"/>
      <c r="V57" s="265"/>
      <c r="W57" s="490" t="str">
        <f t="shared" si="10"/>
        <v/>
      </c>
      <c r="X57" s="601"/>
      <c r="Y57" s="250"/>
      <c r="Z57" s="67"/>
      <c r="AA57" s="250"/>
      <c r="AB57" s="237"/>
      <c r="AD57" s="442">
        <f>IF(ISBLANK(A57),0,VLOOKUP(A57,'Delegated Wage Grid'!$B$14:$H$50,2,FALSE))</f>
        <v>0</v>
      </c>
      <c r="AE57" s="90"/>
      <c r="AF57" s="435">
        <f>IF(ISBLANK(A57),0,VLOOKUP(A57,'Delegated Wage Grid'!$B$14:$H$50,3,FALSE))</f>
        <v>0</v>
      </c>
      <c r="AG57" s="431">
        <f>IF(ISBLANK(A57),0,VLOOKUP(A57,'Delegated Wage Grid'!$B$14:$H$50,4,FALSE))</f>
        <v>0</v>
      </c>
      <c r="AH57" s="431">
        <f>IF(ISBLANK(A57),0,VLOOKUP(A57,'Delegated Wage Grid'!$B$14:$H$50,5,FALSE))</f>
        <v>0</v>
      </c>
      <c r="AI57" s="431">
        <f>IF(ISBLANK(A57),0,VLOOKUP(A57,'Delegated Wage Grid'!$B$14:$H$50,6,FALSE))</f>
        <v>0</v>
      </c>
      <c r="AJ57" s="436">
        <f>IF(ISBLANK(A57),0,VLOOKUP(A57,'Delegated Wage Grid'!$B$14:$H$50,7,FALSE))</f>
        <v>0</v>
      </c>
      <c r="AK57" s="90"/>
      <c r="AL57" s="435">
        <f t="shared" si="18"/>
        <v>0</v>
      </c>
      <c r="AM57" s="436">
        <f t="shared" si="11"/>
        <v>0</v>
      </c>
      <c r="AN57" s="445">
        <f t="shared" si="19"/>
        <v>0</v>
      </c>
      <c r="AO57" s="431">
        <f t="shared" si="20"/>
        <v>0</v>
      </c>
      <c r="AP57" s="431">
        <f t="shared" si="21"/>
        <v>0</v>
      </c>
      <c r="AQ57" s="431">
        <f t="shared" si="22"/>
        <v>0</v>
      </c>
      <c r="AR57" s="436">
        <f t="shared" si="23"/>
        <v>0</v>
      </c>
      <c r="AZ57" s="470">
        <f t="shared" si="16"/>
        <v>0</v>
      </c>
      <c r="BA57" s="471">
        <f t="shared" si="17"/>
        <v>0</v>
      </c>
    </row>
    <row r="58" spans="1:53" x14ac:dyDescent="0.25">
      <c r="A58" s="101"/>
      <c r="B58" s="75"/>
      <c r="C58" s="243"/>
      <c r="D58" s="295" t="str">
        <f t="shared" si="8"/>
        <v/>
      </c>
      <c r="E58" s="250"/>
      <c r="F58" s="296"/>
      <c r="G58" s="302" t="str">
        <f t="shared" si="9"/>
        <v/>
      </c>
      <c r="H58" s="276"/>
      <c r="I58" s="277"/>
      <c r="J58" s="277"/>
      <c r="K58" s="277"/>
      <c r="L58" s="278"/>
      <c r="M58" s="260"/>
      <c r="N58" s="261"/>
      <c r="O58" s="262"/>
      <c r="P58" s="262"/>
      <c r="Q58" s="262"/>
      <c r="R58" s="262"/>
      <c r="S58" s="263"/>
      <c r="T58" s="264"/>
      <c r="U58" s="263"/>
      <c r="V58" s="265"/>
      <c r="W58" s="490" t="str">
        <f t="shared" si="10"/>
        <v/>
      </c>
      <c r="X58" s="601"/>
      <c r="Y58" s="250"/>
      <c r="Z58" s="67"/>
      <c r="AA58" s="250"/>
      <c r="AB58" s="237"/>
      <c r="AD58" s="442">
        <f>IF(ISBLANK(A58),0,VLOOKUP(A58,'Delegated Wage Grid'!$B$14:$H$50,2,FALSE))</f>
        <v>0</v>
      </c>
      <c r="AE58" s="90"/>
      <c r="AF58" s="435">
        <f>IF(ISBLANK(A58),0,VLOOKUP(A58,'Delegated Wage Grid'!$B$14:$H$50,3,FALSE))</f>
        <v>0</v>
      </c>
      <c r="AG58" s="431">
        <f>IF(ISBLANK(A58),0,VLOOKUP(A58,'Delegated Wage Grid'!$B$14:$H$50,4,FALSE))</f>
        <v>0</v>
      </c>
      <c r="AH58" s="431">
        <f>IF(ISBLANK(A58),0,VLOOKUP(A58,'Delegated Wage Grid'!$B$14:$H$50,5,FALSE))</f>
        <v>0</v>
      </c>
      <c r="AI58" s="431">
        <f>IF(ISBLANK(A58),0,VLOOKUP(A58,'Delegated Wage Grid'!$B$14:$H$50,6,FALSE))</f>
        <v>0</v>
      </c>
      <c r="AJ58" s="436">
        <f>IF(ISBLANK(A58),0,VLOOKUP(A58,'Delegated Wage Grid'!$B$14:$H$50,7,FALSE))</f>
        <v>0</v>
      </c>
      <c r="AK58" s="90"/>
      <c r="AL58" s="435">
        <f t="shared" si="18"/>
        <v>0</v>
      </c>
      <c r="AM58" s="436">
        <f t="shared" si="11"/>
        <v>0</v>
      </c>
      <c r="AN58" s="445">
        <f t="shared" si="19"/>
        <v>0</v>
      </c>
      <c r="AO58" s="431">
        <f t="shared" si="20"/>
        <v>0</v>
      </c>
      <c r="AP58" s="431">
        <f t="shared" si="21"/>
        <v>0</v>
      </c>
      <c r="AQ58" s="431">
        <f t="shared" si="22"/>
        <v>0</v>
      </c>
      <c r="AR58" s="436">
        <f t="shared" si="23"/>
        <v>0</v>
      </c>
      <c r="AZ58" s="470">
        <f t="shared" si="16"/>
        <v>0</v>
      </c>
      <c r="BA58" s="471">
        <f t="shared" si="17"/>
        <v>0</v>
      </c>
    </row>
    <row r="59" spans="1:53" x14ac:dyDescent="0.25">
      <c r="A59" s="101"/>
      <c r="B59" s="75"/>
      <c r="C59" s="243"/>
      <c r="D59" s="295" t="str">
        <f t="shared" si="8"/>
        <v/>
      </c>
      <c r="E59" s="250"/>
      <c r="F59" s="296"/>
      <c r="G59" s="302" t="str">
        <f t="shared" si="9"/>
        <v/>
      </c>
      <c r="H59" s="276"/>
      <c r="I59" s="277"/>
      <c r="J59" s="277"/>
      <c r="K59" s="277"/>
      <c r="L59" s="278"/>
      <c r="M59" s="260"/>
      <c r="N59" s="261"/>
      <c r="O59" s="262"/>
      <c r="P59" s="262"/>
      <c r="Q59" s="262"/>
      <c r="R59" s="262"/>
      <c r="S59" s="263"/>
      <c r="T59" s="264"/>
      <c r="U59" s="263"/>
      <c r="V59" s="265"/>
      <c r="W59" s="490" t="str">
        <f t="shared" si="10"/>
        <v/>
      </c>
      <c r="X59" s="601"/>
      <c r="Y59" s="250"/>
      <c r="Z59" s="67"/>
      <c r="AA59" s="250"/>
      <c r="AB59" s="237"/>
      <c r="AD59" s="442">
        <f>IF(ISBLANK(A59),0,VLOOKUP(A59,'Delegated Wage Grid'!$B$14:$H$50,2,FALSE))</f>
        <v>0</v>
      </c>
      <c r="AE59" s="90"/>
      <c r="AF59" s="435">
        <f>IF(ISBLANK(A59),0,VLOOKUP(A59,'Delegated Wage Grid'!$B$14:$H$50,3,FALSE))</f>
        <v>0</v>
      </c>
      <c r="AG59" s="431">
        <f>IF(ISBLANK(A59),0,VLOOKUP(A59,'Delegated Wage Grid'!$B$14:$H$50,4,FALSE))</f>
        <v>0</v>
      </c>
      <c r="AH59" s="431">
        <f>IF(ISBLANK(A59),0,VLOOKUP(A59,'Delegated Wage Grid'!$B$14:$H$50,5,FALSE))</f>
        <v>0</v>
      </c>
      <c r="AI59" s="431">
        <f>IF(ISBLANK(A59),0,VLOOKUP(A59,'Delegated Wage Grid'!$B$14:$H$50,6,FALSE))</f>
        <v>0</v>
      </c>
      <c r="AJ59" s="436">
        <f>IF(ISBLANK(A59),0,VLOOKUP(A59,'Delegated Wage Grid'!$B$14:$H$50,7,FALSE))</f>
        <v>0</v>
      </c>
      <c r="AK59" s="90"/>
      <c r="AL59" s="435">
        <f t="shared" si="18"/>
        <v>0</v>
      </c>
      <c r="AM59" s="436">
        <f t="shared" si="11"/>
        <v>0</v>
      </c>
      <c r="AN59" s="445">
        <f t="shared" si="19"/>
        <v>0</v>
      </c>
      <c r="AO59" s="431">
        <f t="shared" si="20"/>
        <v>0</v>
      </c>
      <c r="AP59" s="431">
        <f t="shared" si="21"/>
        <v>0</v>
      </c>
      <c r="AQ59" s="431">
        <f t="shared" si="22"/>
        <v>0</v>
      </c>
      <c r="AR59" s="436">
        <f t="shared" si="23"/>
        <v>0</v>
      </c>
      <c r="AZ59" s="470">
        <f t="shared" si="16"/>
        <v>0</v>
      </c>
      <c r="BA59" s="471">
        <f t="shared" si="17"/>
        <v>0</v>
      </c>
    </row>
    <row r="60" spans="1:53" x14ac:dyDescent="0.25">
      <c r="A60" s="101"/>
      <c r="B60" s="75"/>
      <c r="C60" s="243"/>
      <c r="D60" s="295" t="str">
        <f t="shared" si="8"/>
        <v/>
      </c>
      <c r="E60" s="250"/>
      <c r="F60" s="296"/>
      <c r="G60" s="302" t="str">
        <f t="shared" si="9"/>
        <v/>
      </c>
      <c r="H60" s="276"/>
      <c r="I60" s="277"/>
      <c r="J60" s="277"/>
      <c r="K60" s="277"/>
      <c r="L60" s="278"/>
      <c r="M60" s="260"/>
      <c r="N60" s="261"/>
      <c r="O60" s="262"/>
      <c r="P60" s="262"/>
      <c r="Q60" s="262"/>
      <c r="R60" s="262"/>
      <c r="S60" s="263"/>
      <c r="T60" s="264"/>
      <c r="U60" s="263"/>
      <c r="V60" s="265"/>
      <c r="W60" s="490" t="str">
        <f t="shared" si="10"/>
        <v/>
      </c>
      <c r="X60" s="601"/>
      <c r="Y60" s="250"/>
      <c r="Z60" s="67"/>
      <c r="AA60" s="250"/>
      <c r="AB60" s="237"/>
      <c r="AD60" s="442">
        <f>IF(ISBLANK(A60),0,VLOOKUP(A60,'Delegated Wage Grid'!$B$14:$H$50,2,FALSE))</f>
        <v>0</v>
      </c>
      <c r="AE60" s="90"/>
      <c r="AF60" s="435">
        <f>IF(ISBLANK(A60),0,VLOOKUP(A60,'Delegated Wage Grid'!$B$14:$H$50,3,FALSE))</f>
        <v>0</v>
      </c>
      <c r="AG60" s="431">
        <f>IF(ISBLANK(A60),0,VLOOKUP(A60,'Delegated Wage Grid'!$B$14:$H$50,4,FALSE))</f>
        <v>0</v>
      </c>
      <c r="AH60" s="431">
        <f>IF(ISBLANK(A60),0,VLOOKUP(A60,'Delegated Wage Grid'!$B$14:$H$50,5,FALSE))</f>
        <v>0</v>
      </c>
      <c r="AI60" s="431">
        <f>IF(ISBLANK(A60),0,VLOOKUP(A60,'Delegated Wage Grid'!$B$14:$H$50,6,FALSE))</f>
        <v>0</v>
      </c>
      <c r="AJ60" s="436">
        <f>IF(ISBLANK(A60),0,VLOOKUP(A60,'Delegated Wage Grid'!$B$14:$H$50,7,FALSE))</f>
        <v>0</v>
      </c>
      <c r="AK60" s="90"/>
      <c r="AL60" s="435">
        <f t="shared" si="18"/>
        <v>0</v>
      </c>
      <c r="AM60" s="436">
        <f t="shared" si="11"/>
        <v>0</v>
      </c>
      <c r="AN60" s="445">
        <f t="shared" si="19"/>
        <v>0</v>
      </c>
      <c r="AO60" s="431">
        <f t="shared" si="20"/>
        <v>0</v>
      </c>
      <c r="AP60" s="431">
        <f t="shared" si="21"/>
        <v>0</v>
      </c>
      <c r="AQ60" s="431">
        <f t="shared" si="22"/>
        <v>0</v>
      </c>
      <c r="AR60" s="436">
        <f t="shared" si="23"/>
        <v>0</v>
      </c>
      <c r="AZ60" s="470">
        <f t="shared" si="16"/>
        <v>0</v>
      </c>
      <c r="BA60" s="471">
        <f t="shared" si="17"/>
        <v>0</v>
      </c>
    </row>
    <row r="61" spans="1:53" x14ac:dyDescent="0.25">
      <c r="A61" s="101"/>
      <c r="B61" s="75"/>
      <c r="C61" s="243"/>
      <c r="D61" s="295" t="str">
        <f t="shared" si="8"/>
        <v/>
      </c>
      <c r="E61" s="250"/>
      <c r="F61" s="296"/>
      <c r="G61" s="302" t="str">
        <f t="shared" si="9"/>
        <v/>
      </c>
      <c r="H61" s="276"/>
      <c r="I61" s="277"/>
      <c r="J61" s="277"/>
      <c r="K61" s="277"/>
      <c r="L61" s="278"/>
      <c r="M61" s="260"/>
      <c r="N61" s="261"/>
      <c r="O61" s="262"/>
      <c r="P61" s="262"/>
      <c r="Q61" s="262"/>
      <c r="R61" s="262"/>
      <c r="S61" s="263"/>
      <c r="T61" s="264"/>
      <c r="U61" s="263"/>
      <c r="V61" s="265"/>
      <c r="W61" s="490" t="str">
        <f t="shared" si="10"/>
        <v/>
      </c>
      <c r="X61" s="601"/>
      <c r="Y61" s="250"/>
      <c r="Z61" s="67"/>
      <c r="AA61" s="250"/>
      <c r="AB61" s="237"/>
      <c r="AD61" s="442">
        <f>IF(ISBLANK(A61),0,VLOOKUP(A61,'Delegated Wage Grid'!$B$14:$H$50,2,FALSE))</f>
        <v>0</v>
      </c>
      <c r="AE61" s="90"/>
      <c r="AF61" s="435">
        <f>IF(ISBLANK(A61),0,VLOOKUP(A61,'Delegated Wage Grid'!$B$14:$H$50,3,FALSE))</f>
        <v>0</v>
      </c>
      <c r="AG61" s="431">
        <f>IF(ISBLANK(A61),0,VLOOKUP(A61,'Delegated Wage Grid'!$B$14:$H$50,4,FALSE))</f>
        <v>0</v>
      </c>
      <c r="AH61" s="431">
        <f>IF(ISBLANK(A61),0,VLOOKUP(A61,'Delegated Wage Grid'!$B$14:$H$50,5,FALSE))</f>
        <v>0</v>
      </c>
      <c r="AI61" s="431">
        <f>IF(ISBLANK(A61),0,VLOOKUP(A61,'Delegated Wage Grid'!$B$14:$H$50,6,FALSE))</f>
        <v>0</v>
      </c>
      <c r="AJ61" s="436">
        <f>IF(ISBLANK(A61),0,VLOOKUP(A61,'Delegated Wage Grid'!$B$14:$H$50,7,FALSE))</f>
        <v>0</v>
      </c>
      <c r="AK61" s="90"/>
      <c r="AL61" s="435">
        <f t="shared" si="18"/>
        <v>0</v>
      </c>
      <c r="AM61" s="436">
        <f t="shared" si="11"/>
        <v>0</v>
      </c>
      <c r="AN61" s="445">
        <f t="shared" si="19"/>
        <v>0</v>
      </c>
      <c r="AO61" s="431">
        <f t="shared" si="20"/>
        <v>0</v>
      </c>
      <c r="AP61" s="431">
        <f t="shared" si="21"/>
        <v>0</v>
      </c>
      <c r="AQ61" s="431">
        <f t="shared" si="22"/>
        <v>0</v>
      </c>
      <c r="AR61" s="436">
        <f t="shared" si="23"/>
        <v>0</v>
      </c>
      <c r="AZ61" s="470">
        <f t="shared" si="16"/>
        <v>0</v>
      </c>
      <c r="BA61" s="471">
        <f t="shared" si="17"/>
        <v>0</v>
      </c>
    </row>
    <row r="62" spans="1:53" x14ac:dyDescent="0.25">
      <c r="A62" s="101"/>
      <c r="B62" s="75"/>
      <c r="C62" s="243"/>
      <c r="D62" s="295" t="str">
        <f t="shared" si="8"/>
        <v/>
      </c>
      <c r="E62" s="250"/>
      <c r="F62" s="296"/>
      <c r="G62" s="302" t="str">
        <f t="shared" si="9"/>
        <v/>
      </c>
      <c r="H62" s="276"/>
      <c r="I62" s="277"/>
      <c r="J62" s="277"/>
      <c r="K62" s="277"/>
      <c r="L62" s="278"/>
      <c r="M62" s="260"/>
      <c r="N62" s="261"/>
      <c r="O62" s="262"/>
      <c r="P62" s="262"/>
      <c r="Q62" s="262"/>
      <c r="R62" s="262"/>
      <c r="S62" s="263"/>
      <c r="T62" s="264"/>
      <c r="U62" s="263"/>
      <c r="V62" s="265"/>
      <c r="W62" s="490" t="str">
        <f t="shared" si="10"/>
        <v/>
      </c>
      <c r="X62" s="601"/>
      <c r="Y62" s="250"/>
      <c r="Z62" s="67"/>
      <c r="AA62" s="250"/>
      <c r="AB62" s="237"/>
      <c r="AD62" s="442">
        <f>IF(ISBLANK(A62),0,VLOOKUP(A62,'Delegated Wage Grid'!$B$14:$H$50,2,FALSE))</f>
        <v>0</v>
      </c>
      <c r="AE62" s="90"/>
      <c r="AF62" s="435">
        <f>IF(ISBLANK(A62),0,VLOOKUP(A62,'Delegated Wage Grid'!$B$14:$H$50,3,FALSE))</f>
        <v>0</v>
      </c>
      <c r="AG62" s="431">
        <f>IF(ISBLANK(A62),0,VLOOKUP(A62,'Delegated Wage Grid'!$B$14:$H$50,4,FALSE))</f>
        <v>0</v>
      </c>
      <c r="AH62" s="431">
        <f>IF(ISBLANK(A62),0,VLOOKUP(A62,'Delegated Wage Grid'!$B$14:$H$50,5,FALSE))</f>
        <v>0</v>
      </c>
      <c r="AI62" s="431">
        <f>IF(ISBLANK(A62),0,VLOOKUP(A62,'Delegated Wage Grid'!$B$14:$H$50,6,FALSE))</f>
        <v>0</v>
      </c>
      <c r="AJ62" s="436">
        <f>IF(ISBLANK(A62),0,VLOOKUP(A62,'Delegated Wage Grid'!$B$14:$H$50,7,FALSE))</f>
        <v>0</v>
      </c>
      <c r="AK62" s="90"/>
      <c r="AL62" s="435">
        <f t="shared" si="18"/>
        <v>0</v>
      </c>
      <c r="AM62" s="436">
        <f t="shared" si="11"/>
        <v>0</v>
      </c>
      <c r="AN62" s="445">
        <f t="shared" si="19"/>
        <v>0</v>
      </c>
      <c r="AO62" s="431">
        <f t="shared" si="20"/>
        <v>0</v>
      </c>
      <c r="AP62" s="431">
        <f t="shared" si="21"/>
        <v>0</v>
      </c>
      <c r="AQ62" s="431">
        <f t="shared" si="22"/>
        <v>0</v>
      </c>
      <c r="AR62" s="436">
        <f t="shared" si="23"/>
        <v>0</v>
      </c>
      <c r="AZ62" s="470">
        <f t="shared" si="16"/>
        <v>0</v>
      </c>
      <c r="BA62" s="471">
        <f t="shared" si="17"/>
        <v>0</v>
      </c>
    </row>
    <row r="63" spans="1:53" x14ac:dyDescent="0.25">
      <c r="A63" s="101"/>
      <c r="B63" s="75"/>
      <c r="C63" s="243"/>
      <c r="D63" s="295" t="str">
        <f t="shared" si="8"/>
        <v/>
      </c>
      <c r="E63" s="250"/>
      <c r="F63" s="296"/>
      <c r="G63" s="302" t="str">
        <f t="shared" si="9"/>
        <v/>
      </c>
      <c r="H63" s="276"/>
      <c r="I63" s="277"/>
      <c r="J63" s="277"/>
      <c r="K63" s="277"/>
      <c r="L63" s="278"/>
      <c r="M63" s="260"/>
      <c r="N63" s="261"/>
      <c r="O63" s="262"/>
      <c r="P63" s="262"/>
      <c r="Q63" s="262"/>
      <c r="R63" s="262"/>
      <c r="S63" s="263"/>
      <c r="T63" s="264"/>
      <c r="U63" s="263"/>
      <c r="V63" s="265"/>
      <c r="W63" s="490" t="str">
        <f t="shared" si="10"/>
        <v/>
      </c>
      <c r="X63" s="601"/>
      <c r="Y63" s="250"/>
      <c r="Z63" s="67"/>
      <c r="AA63" s="250"/>
      <c r="AB63" s="237"/>
      <c r="AD63" s="442">
        <f>IF(ISBLANK(A63),0,VLOOKUP(A63,'Delegated Wage Grid'!$B$14:$H$50,2,FALSE))</f>
        <v>0</v>
      </c>
      <c r="AE63" s="90"/>
      <c r="AF63" s="435">
        <f>IF(ISBLANK(A63),0,VLOOKUP(A63,'Delegated Wage Grid'!$B$14:$H$50,3,FALSE))</f>
        <v>0</v>
      </c>
      <c r="AG63" s="431">
        <f>IF(ISBLANK(A63),0,VLOOKUP(A63,'Delegated Wage Grid'!$B$14:$H$50,4,FALSE))</f>
        <v>0</v>
      </c>
      <c r="AH63" s="431">
        <f>IF(ISBLANK(A63),0,VLOOKUP(A63,'Delegated Wage Grid'!$B$14:$H$50,5,FALSE))</f>
        <v>0</v>
      </c>
      <c r="AI63" s="431">
        <f>IF(ISBLANK(A63),0,VLOOKUP(A63,'Delegated Wage Grid'!$B$14:$H$50,6,FALSE))</f>
        <v>0</v>
      </c>
      <c r="AJ63" s="436">
        <f>IF(ISBLANK(A63),0,VLOOKUP(A63,'Delegated Wage Grid'!$B$14:$H$50,7,FALSE))</f>
        <v>0</v>
      </c>
      <c r="AK63" s="90"/>
      <c r="AL63" s="435">
        <f t="shared" si="18"/>
        <v>0</v>
      </c>
      <c r="AM63" s="436">
        <f t="shared" si="11"/>
        <v>0</v>
      </c>
      <c r="AN63" s="445">
        <f t="shared" si="19"/>
        <v>0</v>
      </c>
      <c r="AO63" s="431">
        <f t="shared" si="20"/>
        <v>0</v>
      </c>
      <c r="AP63" s="431">
        <f t="shared" si="21"/>
        <v>0</v>
      </c>
      <c r="AQ63" s="431">
        <f t="shared" si="22"/>
        <v>0</v>
      </c>
      <c r="AR63" s="436">
        <f t="shared" si="23"/>
        <v>0</v>
      </c>
      <c r="AZ63" s="470">
        <f t="shared" si="16"/>
        <v>0</v>
      </c>
      <c r="BA63" s="471">
        <f t="shared" si="17"/>
        <v>0</v>
      </c>
    </row>
    <row r="64" spans="1:53" x14ac:dyDescent="0.25">
      <c r="A64" s="101"/>
      <c r="B64" s="75"/>
      <c r="C64" s="243"/>
      <c r="D64" s="295" t="str">
        <f t="shared" si="8"/>
        <v/>
      </c>
      <c r="E64" s="250"/>
      <c r="F64" s="296"/>
      <c r="G64" s="302" t="str">
        <f t="shared" si="9"/>
        <v/>
      </c>
      <c r="H64" s="276"/>
      <c r="I64" s="277"/>
      <c r="J64" s="277"/>
      <c r="K64" s="277"/>
      <c r="L64" s="278"/>
      <c r="M64" s="260"/>
      <c r="N64" s="261"/>
      <c r="O64" s="262"/>
      <c r="P64" s="262"/>
      <c r="Q64" s="262"/>
      <c r="R64" s="262"/>
      <c r="S64" s="263"/>
      <c r="T64" s="264"/>
      <c r="U64" s="263"/>
      <c r="V64" s="265"/>
      <c r="W64" s="490" t="str">
        <f t="shared" si="10"/>
        <v/>
      </c>
      <c r="X64" s="601"/>
      <c r="Y64" s="250"/>
      <c r="Z64" s="67"/>
      <c r="AA64" s="250"/>
      <c r="AB64" s="237"/>
      <c r="AD64" s="442">
        <f>IF(ISBLANK(A64),0,VLOOKUP(A64,'Delegated Wage Grid'!$B$14:$H$50,2,FALSE))</f>
        <v>0</v>
      </c>
      <c r="AE64" s="90"/>
      <c r="AF64" s="435">
        <f>IF(ISBLANK(A64),0,VLOOKUP(A64,'Delegated Wage Grid'!$B$14:$H$50,3,FALSE))</f>
        <v>0</v>
      </c>
      <c r="AG64" s="431">
        <f>IF(ISBLANK(A64),0,VLOOKUP(A64,'Delegated Wage Grid'!$B$14:$H$50,4,FALSE))</f>
        <v>0</v>
      </c>
      <c r="AH64" s="431">
        <f>IF(ISBLANK(A64),0,VLOOKUP(A64,'Delegated Wage Grid'!$B$14:$H$50,5,FALSE))</f>
        <v>0</v>
      </c>
      <c r="AI64" s="431">
        <f>IF(ISBLANK(A64),0,VLOOKUP(A64,'Delegated Wage Grid'!$B$14:$H$50,6,FALSE))</f>
        <v>0</v>
      </c>
      <c r="AJ64" s="436">
        <f>IF(ISBLANK(A64),0,VLOOKUP(A64,'Delegated Wage Grid'!$B$14:$H$50,7,FALSE))</f>
        <v>0</v>
      </c>
      <c r="AK64" s="90"/>
      <c r="AL64" s="435">
        <f t="shared" si="18"/>
        <v>0</v>
      </c>
      <c r="AM64" s="436">
        <f t="shared" si="11"/>
        <v>0</v>
      </c>
      <c r="AN64" s="445">
        <f t="shared" si="19"/>
        <v>0</v>
      </c>
      <c r="AO64" s="431">
        <f t="shared" si="20"/>
        <v>0</v>
      </c>
      <c r="AP64" s="431">
        <f t="shared" si="21"/>
        <v>0</v>
      </c>
      <c r="AQ64" s="431">
        <f t="shared" si="22"/>
        <v>0</v>
      </c>
      <c r="AR64" s="436">
        <f t="shared" si="23"/>
        <v>0</v>
      </c>
      <c r="AZ64" s="470">
        <f t="shared" si="16"/>
        <v>0</v>
      </c>
      <c r="BA64" s="471">
        <f t="shared" si="17"/>
        <v>0</v>
      </c>
    </row>
    <row r="65" spans="1:53" x14ac:dyDescent="0.25">
      <c r="A65" s="101"/>
      <c r="B65" s="75"/>
      <c r="C65" s="243"/>
      <c r="D65" s="295" t="str">
        <f t="shared" si="8"/>
        <v/>
      </c>
      <c r="E65" s="250"/>
      <c r="F65" s="296"/>
      <c r="G65" s="302" t="str">
        <f t="shared" si="9"/>
        <v/>
      </c>
      <c r="H65" s="276"/>
      <c r="I65" s="277"/>
      <c r="J65" s="277"/>
      <c r="K65" s="277"/>
      <c r="L65" s="278"/>
      <c r="M65" s="260"/>
      <c r="N65" s="261"/>
      <c r="O65" s="262"/>
      <c r="P65" s="262"/>
      <c r="Q65" s="262"/>
      <c r="R65" s="262"/>
      <c r="S65" s="263"/>
      <c r="T65" s="264"/>
      <c r="U65" s="263"/>
      <c r="V65" s="265"/>
      <c r="W65" s="490" t="str">
        <f t="shared" si="10"/>
        <v/>
      </c>
      <c r="X65" s="601"/>
      <c r="Y65" s="250"/>
      <c r="Z65" s="67"/>
      <c r="AA65" s="250"/>
      <c r="AB65" s="237"/>
      <c r="AD65" s="442">
        <f>IF(ISBLANK(A65),0,VLOOKUP(A65,'Delegated Wage Grid'!$B$14:$H$50,2,FALSE))</f>
        <v>0</v>
      </c>
      <c r="AE65" s="90"/>
      <c r="AF65" s="435">
        <f>IF(ISBLANK(A65),0,VLOOKUP(A65,'Delegated Wage Grid'!$B$14:$H$50,3,FALSE))</f>
        <v>0</v>
      </c>
      <c r="AG65" s="431">
        <f>IF(ISBLANK(A65),0,VLOOKUP(A65,'Delegated Wage Grid'!$B$14:$H$50,4,FALSE))</f>
        <v>0</v>
      </c>
      <c r="AH65" s="431">
        <f>IF(ISBLANK(A65),0,VLOOKUP(A65,'Delegated Wage Grid'!$B$14:$H$50,5,FALSE))</f>
        <v>0</v>
      </c>
      <c r="AI65" s="431">
        <f>IF(ISBLANK(A65),0,VLOOKUP(A65,'Delegated Wage Grid'!$B$14:$H$50,6,FALSE))</f>
        <v>0</v>
      </c>
      <c r="AJ65" s="436">
        <f>IF(ISBLANK(A65),0,VLOOKUP(A65,'Delegated Wage Grid'!$B$14:$H$50,7,FALSE))</f>
        <v>0</v>
      </c>
      <c r="AK65" s="90"/>
      <c r="AL65" s="435">
        <f t="shared" si="18"/>
        <v>0</v>
      </c>
      <c r="AM65" s="436">
        <f t="shared" si="11"/>
        <v>0</v>
      </c>
      <c r="AN65" s="445">
        <f t="shared" si="19"/>
        <v>0</v>
      </c>
      <c r="AO65" s="431">
        <f t="shared" si="20"/>
        <v>0</v>
      </c>
      <c r="AP65" s="431">
        <f t="shared" si="21"/>
        <v>0</v>
      </c>
      <c r="AQ65" s="431">
        <f t="shared" si="22"/>
        <v>0</v>
      </c>
      <c r="AR65" s="436">
        <f t="shared" si="23"/>
        <v>0</v>
      </c>
      <c r="AZ65" s="470">
        <f t="shared" si="16"/>
        <v>0</v>
      </c>
      <c r="BA65" s="471">
        <f t="shared" si="17"/>
        <v>0</v>
      </c>
    </row>
    <row r="66" spans="1:53" x14ac:dyDescent="0.25">
      <c r="A66" s="101"/>
      <c r="B66" s="75"/>
      <c r="C66" s="243"/>
      <c r="D66" s="295" t="str">
        <f t="shared" si="8"/>
        <v/>
      </c>
      <c r="E66" s="250"/>
      <c r="F66" s="296"/>
      <c r="G66" s="302" t="str">
        <f t="shared" si="9"/>
        <v/>
      </c>
      <c r="H66" s="276"/>
      <c r="I66" s="277"/>
      <c r="J66" s="277"/>
      <c r="K66" s="277"/>
      <c r="L66" s="278"/>
      <c r="M66" s="260"/>
      <c r="N66" s="261"/>
      <c r="O66" s="262"/>
      <c r="P66" s="262"/>
      <c r="Q66" s="262"/>
      <c r="R66" s="262"/>
      <c r="S66" s="263"/>
      <c r="T66" s="264"/>
      <c r="U66" s="263"/>
      <c r="V66" s="265"/>
      <c r="W66" s="490" t="str">
        <f t="shared" si="10"/>
        <v/>
      </c>
      <c r="X66" s="601"/>
      <c r="Y66" s="250"/>
      <c r="Z66" s="67"/>
      <c r="AA66" s="250"/>
      <c r="AB66" s="237"/>
      <c r="AD66" s="442">
        <f>IF(ISBLANK(A66),0,VLOOKUP(A66,'Delegated Wage Grid'!$B$14:$H$50,2,FALSE))</f>
        <v>0</v>
      </c>
      <c r="AE66" s="90"/>
      <c r="AF66" s="435">
        <f>IF(ISBLANK(A66),0,VLOOKUP(A66,'Delegated Wage Grid'!$B$14:$H$50,3,FALSE))</f>
        <v>0</v>
      </c>
      <c r="AG66" s="431">
        <f>IF(ISBLANK(A66),0,VLOOKUP(A66,'Delegated Wage Grid'!$B$14:$H$50,4,FALSE))</f>
        <v>0</v>
      </c>
      <c r="AH66" s="431">
        <f>IF(ISBLANK(A66),0,VLOOKUP(A66,'Delegated Wage Grid'!$B$14:$H$50,5,FALSE))</f>
        <v>0</v>
      </c>
      <c r="AI66" s="431">
        <f>IF(ISBLANK(A66),0,VLOOKUP(A66,'Delegated Wage Grid'!$B$14:$H$50,6,FALSE))</f>
        <v>0</v>
      </c>
      <c r="AJ66" s="436">
        <f>IF(ISBLANK(A66),0,VLOOKUP(A66,'Delegated Wage Grid'!$B$14:$H$50,7,FALSE))</f>
        <v>0</v>
      </c>
      <c r="AK66" s="90"/>
      <c r="AL66" s="435">
        <f t="shared" si="18"/>
        <v>0</v>
      </c>
      <c r="AM66" s="436">
        <f t="shared" si="11"/>
        <v>0</v>
      </c>
      <c r="AN66" s="445">
        <f t="shared" si="19"/>
        <v>0</v>
      </c>
      <c r="AO66" s="431">
        <f t="shared" si="20"/>
        <v>0</v>
      </c>
      <c r="AP66" s="431">
        <f t="shared" si="21"/>
        <v>0</v>
      </c>
      <c r="AQ66" s="431">
        <f t="shared" si="22"/>
        <v>0</v>
      </c>
      <c r="AR66" s="436">
        <f t="shared" si="23"/>
        <v>0</v>
      </c>
      <c r="AZ66" s="470">
        <f t="shared" si="16"/>
        <v>0</v>
      </c>
      <c r="BA66" s="471">
        <f t="shared" si="17"/>
        <v>0</v>
      </c>
    </row>
    <row r="67" spans="1:53" x14ac:dyDescent="0.25">
      <c r="A67" s="101"/>
      <c r="B67" s="75"/>
      <c r="C67" s="243"/>
      <c r="D67" s="295" t="str">
        <f t="shared" si="8"/>
        <v/>
      </c>
      <c r="E67" s="250"/>
      <c r="F67" s="296"/>
      <c r="G67" s="302" t="str">
        <f t="shared" si="9"/>
        <v/>
      </c>
      <c r="H67" s="276"/>
      <c r="I67" s="277"/>
      <c r="J67" s="277"/>
      <c r="K67" s="277"/>
      <c r="L67" s="278"/>
      <c r="M67" s="260"/>
      <c r="N67" s="261"/>
      <c r="O67" s="262"/>
      <c r="P67" s="262"/>
      <c r="Q67" s="262"/>
      <c r="R67" s="262"/>
      <c r="S67" s="263"/>
      <c r="T67" s="264"/>
      <c r="U67" s="263"/>
      <c r="V67" s="265"/>
      <c r="W67" s="490" t="str">
        <f t="shared" si="10"/>
        <v/>
      </c>
      <c r="X67" s="601"/>
      <c r="Y67" s="250"/>
      <c r="Z67" s="67"/>
      <c r="AA67" s="250"/>
      <c r="AB67" s="237"/>
      <c r="AD67" s="442">
        <f>IF(ISBLANK(A67),0,VLOOKUP(A67,'Delegated Wage Grid'!$B$14:$H$50,2,FALSE))</f>
        <v>0</v>
      </c>
      <c r="AE67" s="90"/>
      <c r="AF67" s="435">
        <f>IF(ISBLANK(A67),0,VLOOKUP(A67,'Delegated Wage Grid'!$B$14:$H$50,3,FALSE))</f>
        <v>0</v>
      </c>
      <c r="AG67" s="431">
        <f>IF(ISBLANK(A67),0,VLOOKUP(A67,'Delegated Wage Grid'!$B$14:$H$50,4,FALSE))</f>
        <v>0</v>
      </c>
      <c r="AH67" s="431">
        <f>IF(ISBLANK(A67),0,VLOOKUP(A67,'Delegated Wage Grid'!$B$14:$H$50,5,FALSE))</f>
        <v>0</v>
      </c>
      <c r="AI67" s="431">
        <f>IF(ISBLANK(A67),0,VLOOKUP(A67,'Delegated Wage Grid'!$B$14:$H$50,6,FALSE))</f>
        <v>0</v>
      </c>
      <c r="AJ67" s="436">
        <f>IF(ISBLANK(A67),0,VLOOKUP(A67,'Delegated Wage Grid'!$B$14:$H$50,7,FALSE))</f>
        <v>0</v>
      </c>
      <c r="AK67" s="90"/>
      <c r="AL67" s="435">
        <f t="shared" si="18"/>
        <v>0</v>
      </c>
      <c r="AM67" s="436">
        <f t="shared" si="11"/>
        <v>0</v>
      </c>
      <c r="AN67" s="445">
        <f t="shared" si="19"/>
        <v>0</v>
      </c>
      <c r="AO67" s="431">
        <f t="shared" si="20"/>
        <v>0</v>
      </c>
      <c r="AP67" s="431">
        <f t="shared" si="21"/>
        <v>0</v>
      </c>
      <c r="AQ67" s="431">
        <f t="shared" si="22"/>
        <v>0</v>
      </c>
      <c r="AR67" s="436">
        <f t="shared" si="23"/>
        <v>0</v>
      </c>
      <c r="AZ67" s="470">
        <f t="shared" si="16"/>
        <v>0</v>
      </c>
      <c r="BA67" s="471">
        <f t="shared" si="17"/>
        <v>0</v>
      </c>
    </row>
    <row r="68" spans="1:53" x14ac:dyDescent="0.25">
      <c r="A68" s="101"/>
      <c r="B68" s="75"/>
      <c r="C68" s="243"/>
      <c r="D68" s="295" t="str">
        <f t="shared" si="8"/>
        <v/>
      </c>
      <c r="E68" s="250"/>
      <c r="F68" s="296"/>
      <c r="G68" s="302" t="str">
        <f t="shared" si="9"/>
        <v/>
      </c>
      <c r="H68" s="276"/>
      <c r="I68" s="277"/>
      <c r="J68" s="277"/>
      <c r="K68" s="277"/>
      <c r="L68" s="278"/>
      <c r="M68" s="260"/>
      <c r="N68" s="261"/>
      <c r="O68" s="262"/>
      <c r="P68" s="262"/>
      <c r="Q68" s="262"/>
      <c r="R68" s="262"/>
      <c r="S68" s="263"/>
      <c r="T68" s="264"/>
      <c r="U68" s="263"/>
      <c r="V68" s="265"/>
      <c r="W68" s="490" t="str">
        <f t="shared" si="10"/>
        <v/>
      </c>
      <c r="X68" s="601"/>
      <c r="Y68" s="250"/>
      <c r="Z68" s="67"/>
      <c r="AA68" s="250"/>
      <c r="AB68" s="237"/>
      <c r="AD68" s="442">
        <f>IF(ISBLANK(A68),0,VLOOKUP(A68,'Delegated Wage Grid'!$B$14:$H$50,2,FALSE))</f>
        <v>0</v>
      </c>
      <c r="AE68" s="90"/>
      <c r="AF68" s="435">
        <f>IF(ISBLANK(A68),0,VLOOKUP(A68,'Delegated Wage Grid'!$B$14:$H$50,3,FALSE))</f>
        <v>0</v>
      </c>
      <c r="AG68" s="431">
        <f>IF(ISBLANK(A68),0,VLOOKUP(A68,'Delegated Wage Grid'!$B$14:$H$50,4,FALSE))</f>
        <v>0</v>
      </c>
      <c r="AH68" s="431">
        <f>IF(ISBLANK(A68),0,VLOOKUP(A68,'Delegated Wage Grid'!$B$14:$H$50,5,FALSE))</f>
        <v>0</v>
      </c>
      <c r="AI68" s="431">
        <f>IF(ISBLANK(A68),0,VLOOKUP(A68,'Delegated Wage Grid'!$B$14:$H$50,6,FALSE))</f>
        <v>0</v>
      </c>
      <c r="AJ68" s="436">
        <f>IF(ISBLANK(A68),0,VLOOKUP(A68,'Delegated Wage Grid'!$B$14:$H$50,7,FALSE))</f>
        <v>0</v>
      </c>
      <c r="AK68" s="90"/>
      <c r="AL68" s="435">
        <f t="shared" si="18"/>
        <v>0</v>
      </c>
      <c r="AM68" s="436">
        <f t="shared" si="11"/>
        <v>0</v>
      </c>
      <c r="AN68" s="445">
        <f t="shared" si="19"/>
        <v>0</v>
      </c>
      <c r="AO68" s="431">
        <f t="shared" si="20"/>
        <v>0</v>
      </c>
      <c r="AP68" s="431">
        <f t="shared" si="21"/>
        <v>0</v>
      </c>
      <c r="AQ68" s="431">
        <f t="shared" si="22"/>
        <v>0</v>
      </c>
      <c r="AR68" s="436">
        <f t="shared" si="23"/>
        <v>0</v>
      </c>
      <c r="AZ68" s="470">
        <f t="shared" si="16"/>
        <v>0</v>
      </c>
      <c r="BA68" s="471">
        <f t="shared" si="17"/>
        <v>0</v>
      </c>
    </row>
    <row r="69" spans="1:53" x14ac:dyDescent="0.25">
      <c r="A69" s="101"/>
      <c r="B69" s="75"/>
      <c r="C69" s="243"/>
      <c r="D69" s="295" t="str">
        <f t="shared" si="8"/>
        <v/>
      </c>
      <c r="E69" s="250"/>
      <c r="F69" s="296"/>
      <c r="G69" s="302" t="str">
        <f t="shared" si="9"/>
        <v/>
      </c>
      <c r="H69" s="276"/>
      <c r="I69" s="277"/>
      <c r="J69" s="277"/>
      <c r="K69" s="277"/>
      <c r="L69" s="278"/>
      <c r="M69" s="260"/>
      <c r="N69" s="261"/>
      <c r="O69" s="262"/>
      <c r="P69" s="262"/>
      <c r="Q69" s="262"/>
      <c r="R69" s="262"/>
      <c r="S69" s="263"/>
      <c r="T69" s="264"/>
      <c r="U69" s="263"/>
      <c r="V69" s="265"/>
      <c r="W69" s="490" t="str">
        <f t="shared" si="10"/>
        <v/>
      </c>
      <c r="X69" s="601"/>
      <c r="Y69" s="250"/>
      <c r="Z69" s="67"/>
      <c r="AA69" s="250"/>
      <c r="AB69" s="237"/>
      <c r="AD69" s="442">
        <f>IF(ISBLANK(A69),0,VLOOKUP(A69,'Delegated Wage Grid'!$B$14:$H$50,2,FALSE))</f>
        <v>0</v>
      </c>
      <c r="AE69" s="90"/>
      <c r="AF69" s="435">
        <f>IF(ISBLANK(A69),0,VLOOKUP(A69,'Delegated Wage Grid'!$B$14:$H$50,3,FALSE))</f>
        <v>0</v>
      </c>
      <c r="AG69" s="431">
        <f>IF(ISBLANK(A69),0,VLOOKUP(A69,'Delegated Wage Grid'!$B$14:$H$50,4,FALSE))</f>
        <v>0</v>
      </c>
      <c r="AH69" s="431">
        <f>IF(ISBLANK(A69),0,VLOOKUP(A69,'Delegated Wage Grid'!$B$14:$H$50,5,FALSE))</f>
        <v>0</v>
      </c>
      <c r="AI69" s="431">
        <f>IF(ISBLANK(A69),0,VLOOKUP(A69,'Delegated Wage Grid'!$B$14:$H$50,6,FALSE))</f>
        <v>0</v>
      </c>
      <c r="AJ69" s="436">
        <f>IF(ISBLANK(A69),0,VLOOKUP(A69,'Delegated Wage Grid'!$B$14:$H$50,7,FALSE))</f>
        <v>0</v>
      </c>
      <c r="AK69" s="90"/>
      <c r="AL69" s="435">
        <f t="shared" si="18"/>
        <v>0</v>
      </c>
      <c r="AM69" s="436">
        <f t="shared" si="11"/>
        <v>0</v>
      </c>
      <c r="AN69" s="445">
        <f t="shared" si="19"/>
        <v>0</v>
      </c>
      <c r="AO69" s="431">
        <f t="shared" si="20"/>
        <v>0</v>
      </c>
      <c r="AP69" s="431">
        <f t="shared" si="21"/>
        <v>0</v>
      </c>
      <c r="AQ69" s="431">
        <f t="shared" si="22"/>
        <v>0</v>
      </c>
      <c r="AR69" s="436">
        <f t="shared" si="23"/>
        <v>0</v>
      </c>
      <c r="AZ69" s="470">
        <f t="shared" si="16"/>
        <v>0</v>
      </c>
      <c r="BA69" s="471">
        <f t="shared" si="17"/>
        <v>0</v>
      </c>
    </row>
    <row r="70" spans="1:53" x14ac:dyDescent="0.25">
      <c r="A70" s="101"/>
      <c r="B70" s="75"/>
      <c r="C70" s="243"/>
      <c r="D70" s="295" t="str">
        <f t="shared" si="8"/>
        <v/>
      </c>
      <c r="E70" s="250"/>
      <c r="F70" s="296"/>
      <c r="G70" s="302" t="str">
        <f t="shared" si="9"/>
        <v/>
      </c>
      <c r="H70" s="276"/>
      <c r="I70" s="277"/>
      <c r="J70" s="277"/>
      <c r="K70" s="277"/>
      <c r="L70" s="278"/>
      <c r="M70" s="260"/>
      <c r="N70" s="261"/>
      <c r="O70" s="262"/>
      <c r="P70" s="262"/>
      <c r="Q70" s="262"/>
      <c r="R70" s="262"/>
      <c r="S70" s="263"/>
      <c r="T70" s="264"/>
      <c r="U70" s="263"/>
      <c r="V70" s="265"/>
      <c r="W70" s="490" t="str">
        <f t="shared" si="10"/>
        <v/>
      </c>
      <c r="X70" s="601"/>
      <c r="Y70" s="250"/>
      <c r="Z70" s="67"/>
      <c r="AA70" s="250"/>
      <c r="AB70" s="237"/>
      <c r="AD70" s="442">
        <f>IF(ISBLANK(A70),0,VLOOKUP(A70,'Delegated Wage Grid'!$B$14:$H$50,2,FALSE))</f>
        <v>0</v>
      </c>
      <c r="AE70" s="90"/>
      <c r="AF70" s="435">
        <f>IF(ISBLANK(A70),0,VLOOKUP(A70,'Delegated Wage Grid'!$B$14:$H$50,3,FALSE))</f>
        <v>0</v>
      </c>
      <c r="AG70" s="431">
        <f>IF(ISBLANK(A70),0,VLOOKUP(A70,'Delegated Wage Grid'!$B$14:$H$50,4,FALSE))</f>
        <v>0</v>
      </c>
      <c r="AH70" s="431">
        <f>IF(ISBLANK(A70),0,VLOOKUP(A70,'Delegated Wage Grid'!$B$14:$H$50,5,FALSE))</f>
        <v>0</v>
      </c>
      <c r="AI70" s="431">
        <f>IF(ISBLANK(A70),0,VLOOKUP(A70,'Delegated Wage Grid'!$B$14:$H$50,6,FALSE))</f>
        <v>0</v>
      </c>
      <c r="AJ70" s="436">
        <f>IF(ISBLANK(A70),0,VLOOKUP(A70,'Delegated Wage Grid'!$B$14:$H$50,7,FALSE))</f>
        <v>0</v>
      </c>
      <c r="AK70" s="90"/>
      <c r="AL70" s="435">
        <f t="shared" si="18"/>
        <v>0</v>
      </c>
      <c r="AM70" s="436">
        <f t="shared" si="11"/>
        <v>0</v>
      </c>
      <c r="AN70" s="445">
        <f t="shared" si="19"/>
        <v>0</v>
      </c>
      <c r="AO70" s="431">
        <f t="shared" si="20"/>
        <v>0</v>
      </c>
      <c r="AP70" s="431">
        <f t="shared" si="21"/>
        <v>0</v>
      </c>
      <c r="AQ70" s="431">
        <f t="shared" si="22"/>
        <v>0</v>
      </c>
      <c r="AR70" s="436">
        <f t="shared" si="23"/>
        <v>0</v>
      </c>
      <c r="AZ70" s="470">
        <f t="shared" si="16"/>
        <v>0</v>
      </c>
      <c r="BA70" s="471">
        <f t="shared" si="17"/>
        <v>0</v>
      </c>
    </row>
    <row r="71" spans="1:53" x14ac:dyDescent="0.25">
      <c r="A71" s="101"/>
      <c r="B71" s="75"/>
      <c r="C71" s="243"/>
      <c r="D71" s="295" t="str">
        <f t="shared" si="8"/>
        <v/>
      </c>
      <c r="E71" s="250"/>
      <c r="F71" s="296"/>
      <c r="G71" s="302" t="str">
        <f t="shared" si="9"/>
        <v/>
      </c>
      <c r="H71" s="276"/>
      <c r="I71" s="277"/>
      <c r="J71" s="277"/>
      <c r="K71" s="277"/>
      <c r="L71" s="278"/>
      <c r="M71" s="260"/>
      <c r="N71" s="261"/>
      <c r="O71" s="262"/>
      <c r="P71" s="262"/>
      <c r="Q71" s="262"/>
      <c r="R71" s="262"/>
      <c r="S71" s="263"/>
      <c r="T71" s="264"/>
      <c r="U71" s="263"/>
      <c r="V71" s="265"/>
      <c r="W71" s="490" t="str">
        <f t="shared" si="10"/>
        <v/>
      </c>
      <c r="X71" s="601"/>
      <c r="Y71" s="250"/>
      <c r="Z71" s="67"/>
      <c r="AA71" s="250"/>
      <c r="AB71" s="237"/>
      <c r="AD71" s="442">
        <f>IF(ISBLANK(A71),0,VLOOKUP(A71,'Delegated Wage Grid'!$B$14:$H$50,2,FALSE))</f>
        <v>0</v>
      </c>
      <c r="AE71" s="90"/>
      <c r="AF71" s="435">
        <f>IF(ISBLANK(A71),0,VLOOKUP(A71,'Delegated Wage Grid'!$B$14:$H$50,3,FALSE))</f>
        <v>0</v>
      </c>
      <c r="AG71" s="431">
        <f>IF(ISBLANK(A71),0,VLOOKUP(A71,'Delegated Wage Grid'!$B$14:$H$50,4,FALSE))</f>
        <v>0</v>
      </c>
      <c r="AH71" s="431">
        <f>IF(ISBLANK(A71),0,VLOOKUP(A71,'Delegated Wage Grid'!$B$14:$H$50,5,FALSE))</f>
        <v>0</v>
      </c>
      <c r="AI71" s="431">
        <f>IF(ISBLANK(A71),0,VLOOKUP(A71,'Delegated Wage Grid'!$B$14:$H$50,6,FALSE))</f>
        <v>0</v>
      </c>
      <c r="AJ71" s="436">
        <f>IF(ISBLANK(A71),0,VLOOKUP(A71,'Delegated Wage Grid'!$B$14:$H$50,7,FALSE))</f>
        <v>0</v>
      </c>
      <c r="AK71" s="90"/>
      <c r="AL71" s="435">
        <f t="shared" si="18"/>
        <v>0</v>
      </c>
      <c r="AM71" s="436">
        <f t="shared" si="11"/>
        <v>0</v>
      </c>
      <c r="AN71" s="445">
        <f t="shared" si="19"/>
        <v>0</v>
      </c>
      <c r="AO71" s="431">
        <f t="shared" si="20"/>
        <v>0</v>
      </c>
      <c r="AP71" s="431">
        <f t="shared" si="21"/>
        <v>0</v>
      </c>
      <c r="AQ71" s="431">
        <f t="shared" si="22"/>
        <v>0</v>
      </c>
      <c r="AR71" s="436">
        <f t="shared" si="23"/>
        <v>0</v>
      </c>
      <c r="AZ71" s="470">
        <f t="shared" si="16"/>
        <v>0</v>
      </c>
      <c r="BA71" s="471">
        <f t="shared" si="17"/>
        <v>0</v>
      </c>
    </row>
    <row r="72" spans="1:53" x14ac:dyDescent="0.25">
      <c r="A72" s="101"/>
      <c r="B72" s="75"/>
      <c r="C72" s="243"/>
      <c r="D72" s="295" t="str">
        <f t="shared" si="8"/>
        <v/>
      </c>
      <c r="E72" s="250"/>
      <c r="F72" s="296"/>
      <c r="G72" s="302" t="str">
        <f t="shared" si="9"/>
        <v/>
      </c>
      <c r="H72" s="276"/>
      <c r="I72" s="277"/>
      <c r="J72" s="277"/>
      <c r="K72" s="277"/>
      <c r="L72" s="278"/>
      <c r="M72" s="260"/>
      <c r="N72" s="261"/>
      <c r="O72" s="262"/>
      <c r="P72" s="262"/>
      <c r="Q72" s="262"/>
      <c r="R72" s="262"/>
      <c r="S72" s="263"/>
      <c r="T72" s="264"/>
      <c r="U72" s="263"/>
      <c r="V72" s="265"/>
      <c r="W72" s="490" t="str">
        <f t="shared" si="10"/>
        <v/>
      </c>
      <c r="X72" s="601"/>
      <c r="Y72" s="250"/>
      <c r="Z72" s="67"/>
      <c r="AA72" s="250"/>
      <c r="AB72" s="237"/>
      <c r="AD72" s="442">
        <f>IF(ISBLANK(A72),0,VLOOKUP(A72,'Delegated Wage Grid'!$B$14:$H$50,2,FALSE))</f>
        <v>0</v>
      </c>
      <c r="AE72" s="90"/>
      <c r="AF72" s="435">
        <f>IF(ISBLANK(A72),0,VLOOKUP(A72,'Delegated Wage Grid'!$B$14:$H$50,3,FALSE))</f>
        <v>0</v>
      </c>
      <c r="AG72" s="431">
        <f>IF(ISBLANK(A72),0,VLOOKUP(A72,'Delegated Wage Grid'!$B$14:$H$50,4,FALSE))</f>
        <v>0</v>
      </c>
      <c r="AH72" s="431">
        <f>IF(ISBLANK(A72),0,VLOOKUP(A72,'Delegated Wage Grid'!$B$14:$H$50,5,FALSE))</f>
        <v>0</v>
      </c>
      <c r="AI72" s="431">
        <f>IF(ISBLANK(A72),0,VLOOKUP(A72,'Delegated Wage Grid'!$B$14:$H$50,6,FALSE))</f>
        <v>0</v>
      </c>
      <c r="AJ72" s="436">
        <f>IF(ISBLANK(A72),0,VLOOKUP(A72,'Delegated Wage Grid'!$B$14:$H$50,7,FALSE))</f>
        <v>0</v>
      </c>
      <c r="AK72" s="90"/>
      <c r="AL72" s="435">
        <f t="shared" si="18"/>
        <v>0</v>
      </c>
      <c r="AM72" s="436">
        <f t="shared" si="11"/>
        <v>0</v>
      </c>
      <c r="AN72" s="445">
        <f t="shared" si="19"/>
        <v>0</v>
      </c>
      <c r="AO72" s="431">
        <f t="shared" si="20"/>
        <v>0</v>
      </c>
      <c r="AP72" s="431">
        <f t="shared" si="21"/>
        <v>0</v>
      </c>
      <c r="AQ72" s="431">
        <f t="shared" si="22"/>
        <v>0</v>
      </c>
      <c r="AR72" s="436">
        <f t="shared" si="23"/>
        <v>0</v>
      </c>
      <c r="AZ72" s="470">
        <f t="shared" si="16"/>
        <v>0</v>
      </c>
      <c r="BA72" s="471">
        <f t="shared" si="17"/>
        <v>0</v>
      </c>
    </row>
    <row r="73" spans="1:53" x14ac:dyDescent="0.25">
      <c r="A73" s="101"/>
      <c r="B73" s="75"/>
      <c r="C73" s="243"/>
      <c r="D73" s="295" t="str">
        <f t="shared" si="8"/>
        <v/>
      </c>
      <c r="E73" s="250"/>
      <c r="F73" s="296"/>
      <c r="G73" s="302" t="str">
        <f t="shared" si="9"/>
        <v/>
      </c>
      <c r="H73" s="276"/>
      <c r="I73" s="277"/>
      <c r="J73" s="277"/>
      <c r="K73" s="277"/>
      <c r="L73" s="278"/>
      <c r="M73" s="260"/>
      <c r="N73" s="261"/>
      <c r="O73" s="262"/>
      <c r="P73" s="262"/>
      <c r="Q73" s="262"/>
      <c r="R73" s="262"/>
      <c r="S73" s="263"/>
      <c r="T73" s="264"/>
      <c r="U73" s="263"/>
      <c r="V73" s="265"/>
      <c r="W73" s="490" t="str">
        <f t="shared" si="10"/>
        <v/>
      </c>
      <c r="X73" s="601"/>
      <c r="Y73" s="250"/>
      <c r="Z73" s="67"/>
      <c r="AA73" s="250"/>
      <c r="AB73" s="237"/>
      <c r="AD73" s="442">
        <f>IF(ISBLANK(A73),0,VLOOKUP(A73,'Delegated Wage Grid'!$B$14:$H$50,2,FALSE))</f>
        <v>0</v>
      </c>
      <c r="AE73" s="90"/>
      <c r="AF73" s="435">
        <f>IF(ISBLANK(A73),0,VLOOKUP(A73,'Delegated Wage Grid'!$B$14:$H$50,3,FALSE))</f>
        <v>0</v>
      </c>
      <c r="AG73" s="431">
        <f>IF(ISBLANK(A73),0,VLOOKUP(A73,'Delegated Wage Grid'!$B$14:$H$50,4,FALSE))</f>
        <v>0</v>
      </c>
      <c r="AH73" s="431">
        <f>IF(ISBLANK(A73),0,VLOOKUP(A73,'Delegated Wage Grid'!$B$14:$H$50,5,FALSE))</f>
        <v>0</v>
      </c>
      <c r="AI73" s="431">
        <f>IF(ISBLANK(A73),0,VLOOKUP(A73,'Delegated Wage Grid'!$B$14:$H$50,6,FALSE))</f>
        <v>0</v>
      </c>
      <c r="AJ73" s="436">
        <f>IF(ISBLANK(A73),0,VLOOKUP(A73,'Delegated Wage Grid'!$B$14:$H$50,7,FALSE))</f>
        <v>0</v>
      </c>
      <c r="AK73" s="90"/>
      <c r="AL73" s="435">
        <f t="shared" si="18"/>
        <v>0</v>
      </c>
      <c r="AM73" s="436">
        <f t="shared" si="11"/>
        <v>0</v>
      </c>
      <c r="AN73" s="445">
        <f t="shared" si="19"/>
        <v>0</v>
      </c>
      <c r="AO73" s="431">
        <f t="shared" si="20"/>
        <v>0</v>
      </c>
      <c r="AP73" s="431">
        <f t="shared" si="21"/>
        <v>0</v>
      </c>
      <c r="AQ73" s="431">
        <f t="shared" si="22"/>
        <v>0</v>
      </c>
      <c r="AR73" s="436">
        <f t="shared" si="23"/>
        <v>0</v>
      </c>
      <c r="AZ73" s="470">
        <f t="shared" si="16"/>
        <v>0</v>
      </c>
      <c r="BA73" s="471">
        <f t="shared" si="17"/>
        <v>0</v>
      </c>
    </row>
    <row r="74" spans="1:53" x14ac:dyDescent="0.25">
      <c r="A74" s="101"/>
      <c r="B74" s="75"/>
      <c r="C74" s="243"/>
      <c r="D74" s="295" t="str">
        <f t="shared" si="8"/>
        <v/>
      </c>
      <c r="E74" s="250"/>
      <c r="F74" s="296"/>
      <c r="G74" s="302" t="str">
        <f t="shared" si="9"/>
        <v/>
      </c>
      <c r="H74" s="276"/>
      <c r="I74" s="277"/>
      <c r="J74" s="277"/>
      <c r="K74" s="277"/>
      <c r="L74" s="278"/>
      <c r="M74" s="260"/>
      <c r="N74" s="261"/>
      <c r="O74" s="262"/>
      <c r="P74" s="262"/>
      <c r="Q74" s="262"/>
      <c r="R74" s="262"/>
      <c r="S74" s="263"/>
      <c r="T74" s="264"/>
      <c r="U74" s="263"/>
      <c r="V74" s="265"/>
      <c r="W74" s="490" t="str">
        <f t="shared" si="10"/>
        <v/>
      </c>
      <c r="X74" s="601"/>
      <c r="Y74" s="250"/>
      <c r="Z74" s="67"/>
      <c r="AA74" s="250"/>
      <c r="AB74" s="237"/>
      <c r="AD74" s="442">
        <f>IF(ISBLANK(A74),0,VLOOKUP(A74,'Delegated Wage Grid'!$B$14:$H$50,2,FALSE))</f>
        <v>0</v>
      </c>
      <c r="AE74" s="90"/>
      <c r="AF74" s="435">
        <f>IF(ISBLANK(A74),0,VLOOKUP(A74,'Delegated Wage Grid'!$B$14:$H$50,3,FALSE))</f>
        <v>0</v>
      </c>
      <c r="AG74" s="431">
        <f>IF(ISBLANK(A74),0,VLOOKUP(A74,'Delegated Wage Grid'!$B$14:$H$50,4,FALSE))</f>
        <v>0</v>
      </c>
      <c r="AH74" s="431">
        <f>IF(ISBLANK(A74),0,VLOOKUP(A74,'Delegated Wage Grid'!$B$14:$H$50,5,FALSE))</f>
        <v>0</v>
      </c>
      <c r="AI74" s="431">
        <f>IF(ISBLANK(A74),0,VLOOKUP(A74,'Delegated Wage Grid'!$B$14:$H$50,6,FALSE))</f>
        <v>0</v>
      </c>
      <c r="AJ74" s="436">
        <f>IF(ISBLANK(A74),0,VLOOKUP(A74,'Delegated Wage Grid'!$B$14:$H$50,7,FALSE))</f>
        <v>0</v>
      </c>
      <c r="AK74" s="90"/>
      <c r="AL74" s="435">
        <f t="shared" si="18"/>
        <v>0</v>
      </c>
      <c r="AM74" s="436">
        <f t="shared" si="11"/>
        <v>0</v>
      </c>
      <c r="AN74" s="445">
        <f t="shared" si="19"/>
        <v>0</v>
      </c>
      <c r="AO74" s="431">
        <f t="shared" si="20"/>
        <v>0</v>
      </c>
      <c r="AP74" s="431">
        <f t="shared" si="21"/>
        <v>0</v>
      </c>
      <c r="AQ74" s="431">
        <f t="shared" si="22"/>
        <v>0</v>
      </c>
      <c r="AR74" s="436">
        <f t="shared" si="23"/>
        <v>0</v>
      </c>
      <c r="AZ74" s="470">
        <f t="shared" si="16"/>
        <v>0</v>
      </c>
      <c r="BA74" s="471">
        <f t="shared" si="17"/>
        <v>0</v>
      </c>
    </row>
    <row r="75" spans="1:53" x14ac:dyDescent="0.25">
      <c r="A75" s="101"/>
      <c r="B75" s="75"/>
      <c r="C75" s="243"/>
      <c r="D75" s="295" t="str">
        <f t="shared" si="8"/>
        <v/>
      </c>
      <c r="E75" s="250"/>
      <c r="F75" s="296"/>
      <c r="G75" s="302" t="str">
        <f t="shared" si="9"/>
        <v/>
      </c>
      <c r="H75" s="276"/>
      <c r="I75" s="277"/>
      <c r="J75" s="277"/>
      <c r="K75" s="277"/>
      <c r="L75" s="278"/>
      <c r="M75" s="260"/>
      <c r="N75" s="261"/>
      <c r="O75" s="262"/>
      <c r="P75" s="262"/>
      <c r="Q75" s="262"/>
      <c r="R75" s="262"/>
      <c r="S75" s="263"/>
      <c r="T75" s="264"/>
      <c r="U75" s="263"/>
      <c r="V75" s="265"/>
      <c r="W75" s="490" t="str">
        <f t="shared" si="10"/>
        <v/>
      </c>
      <c r="X75" s="601"/>
      <c r="Y75" s="250"/>
      <c r="Z75" s="67"/>
      <c r="AA75" s="250"/>
      <c r="AB75" s="237"/>
      <c r="AD75" s="442">
        <f>IF(ISBLANK(A75),0,VLOOKUP(A75,'Delegated Wage Grid'!$B$14:$H$50,2,FALSE))</f>
        <v>0</v>
      </c>
      <c r="AE75" s="90"/>
      <c r="AF75" s="435">
        <f>IF(ISBLANK(A75),0,VLOOKUP(A75,'Delegated Wage Grid'!$B$14:$H$50,3,FALSE))</f>
        <v>0</v>
      </c>
      <c r="AG75" s="431">
        <f>IF(ISBLANK(A75),0,VLOOKUP(A75,'Delegated Wage Grid'!$B$14:$H$50,4,FALSE))</f>
        <v>0</v>
      </c>
      <c r="AH75" s="431">
        <f>IF(ISBLANK(A75),0,VLOOKUP(A75,'Delegated Wage Grid'!$B$14:$H$50,5,FALSE))</f>
        <v>0</v>
      </c>
      <c r="AI75" s="431">
        <f>IF(ISBLANK(A75),0,VLOOKUP(A75,'Delegated Wage Grid'!$B$14:$H$50,6,FALSE))</f>
        <v>0</v>
      </c>
      <c r="AJ75" s="436">
        <f>IF(ISBLANK(A75),0,VLOOKUP(A75,'Delegated Wage Grid'!$B$14:$H$50,7,FALSE))</f>
        <v>0</v>
      </c>
      <c r="AK75" s="90"/>
      <c r="AL75" s="435">
        <f t="shared" si="18"/>
        <v>0</v>
      </c>
      <c r="AM75" s="436">
        <f t="shared" si="11"/>
        <v>0</v>
      </c>
      <c r="AN75" s="445">
        <f t="shared" si="19"/>
        <v>0</v>
      </c>
      <c r="AO75" s="431">
        <f t="shared" si="20"/>
        <v>0</v>
      </c>
      <c r="AP75" s="431">
        <f t="shared" si="21"/>
        <v>0</v>
      </c>
      <c r="AQ75" s="431">
        <f t="shared" si="22"/>
        <v>0</v>
      </c>
      <c r="AR75" s="436">
        <f t="shared" si="23"/>
        <v>0</v>
      </c>
      <c r="AZ75" s="470">
        <f t="shared" si="16"/>
        <v>0</v>
      </c>
      <c r="BA75" s="471">
        <f t="shared" si="17"/>
        <v>0</v>
      </c>
    </row>
    <row r="76" spans="1:53" x14ac:dyDescent="0.25">
      <c r="A76" s="101"/>
      <c r="B76" s="75"/>
      <c r="C76" s="243"/>
      <c r="D76" s="295" t="str">
        <f t="shared" si="8"/>
        <v/>
      </c>
      <c r="E76" s="250"/>
      <c r="F76" s="296"/>
      <c r="G76" s="302" t="str">
        <f t="shared" si="9"/>
        <v/>
      </c>
      <c r="H76" s="276"/>
      <c r="I76" s="277"/>
      <c r="J76" s="277"/>
      <c r="K76" s="277"/>
      <c r="L76" s="278"/>
      <c r="M76" s="260"/>
      <c r="N76" s="261"/>
      <c r="O76" s="262"/>
      <c r="P76" s="262"/>
      <c r="Q76" s="262"/>
      <c r="R76" s="262"/>
      <c r="S76" s="263"/>
      <c r="T76" s="264"/>
      <c r="U76" s="263"/>
      <c r="V76" s="265"/>
      <c r="W76" s="490" t="str">
        <f t="shared" si="10"/>
        <v/>
      </c>
      <c r="X76" s="601"/>
      <c r="Y76" s="250"/>
      <c r="Z76" s="67"/>
      <c r="AA76" s="250"/>
      <c r="AB76" s="237"/>
      <c r="AD76" s="442">
        <f>IF(ISBLANK(A76),0,VLOOKUP(A76,'Delegated Wage Grid'!$B$14:$H$50,2,FALSE))</f>
        <v>0</v>
      </c>
      <c r="AE76" s="90"/>
      <c r="AF76" s="435">
        <f>IF(ISBLANK(A76),0,VLOOKUP(A76,'Delegated Wage Grid'!$B$14:$H$50,3,FALSE))</f>
        <v>0</v>
      </c>
      <c r="AG76" s="431">
        <f>IF(ISBLANK(A76),0,VLOOKUP(A76,'Delegated Wage Grid'!$B$14:$H$50,4,FALSE))</f>
        <v>0</v>
      </c>
      <c r="AH76" s="431">
        <f>IF(ISBLANK(A76),0,VLOOKUP(A76,'Delegated Wage Grid'!$B$14:$H$50,5,FALSE))</f>
        <v>0</v>
      </c>
      <c r="AI76" s="431">
        <f>IF(ISBLANK(A76),0,VLOOKUP(A76,'Delegated Wage Grid'!$B$14:$H$50,6,FALSE))</f>
        <v>0</v>
      </c>
      <c r="AJ76" s="436">
        <f>IF(ISBLANK(A76),0,VLOOKUP(A76,'Delegated Wage Grid'!$B$14:$H$50,7,FALSE))</f>
        <v>0</v>
      </c>
      <c r="AK76" s="90"/>
      <c r="AL76" s="435">
        <f t="shared" si="18"/>
        <v>0</v>
      </c>
      <c r="AM76" s="436">
        <f t="shared" si="11"/>
        <v>0</v>
      </c>
      <c r="AN76" s="445">
        <f t="shared" si="19"/>
        <v>0</v>
      </c>
      <c r="AO76" s="431">
        <f t="shared" si="20"/>
        <v>0</v>
      </c>
      <c r="AP76" s="431">
        <f t="shared" si="21"/>
        <v>0</v>
      </c>
      <c r="AQ76" s="431">
        <f t="shared" si="22"/>
        <v>0</v>
      </c>
      <c r="AR76" s="436">
        <f t="shared" si="23"/>
        <v>0</v>
      </c>
      <c r="AZ76" s="470">
        <f t="shared" si="16"/>
        <v>0</v>
      </c>
      <c r="BA76" s="471">
        <f t="shared" si="17"/>
        <v>0</v>
      </c>
    </row>
    <row r="77" spans="1:53" x14ac:dyDescent="0.25">
      <c r="A77" s="101"/>
      <c r="B77" s="75"/>
      <c r="C77" s="243"/>
      <c r="D77" s="295" t="str">
        <f t="shared" si="8"/>
        <v/>
      </c>
      <c r="E77" s="250"/>
      <c r="F77" s="296"/>
      <c r="G77" s="302" t="str">
        <f t="shared" si="9"/>
        <v/>
      </c>
      <c r="H77" s="276"/>
      <c r="I77" s="277"/>
      <c r="J77" s="277"/>
      <c r="K77" s="277"/>
      <c r="L77" s="278"/>
      <c r="M77" s="260"/>
      <c r="N77" s="261"/>
      <c r="O77" s="262"/>
      <c r="P77" s="262"/>
      <c r="Q77" s="262"/>
      <c r="R77" s="262"/>
      <c r="S77" s="263"/>
      <c r="T77" s="264"/>
      <c r="U77" s="263"/>
      <c r="V77" s="265"/>
      <c r="W77" s="490" t="str">
        <f t="shared" si="10"/>
        <v/>
      </c>
      <c r="X77" s="601"/>
      <c r="Y77" s="250"/>
      <c r="Z77" s="67"/>
      <c r="AA77" s="250"/>
      <c r="AB77" s="237"/>
      <c r="AD77" s="442">
        <f>IF(ISBLANK(A77),0,VLOOKUP(A77,'Delegated Wage Grid'!$B$14:$H$50,2,FALSE))</f>
        <v>0</v>
      </c>
      <c r="AE77" s="90"/>
      <c r="AF77" s="435">
        <f>IF(ISBLANK(A77),0,VLOOKUP(A77,'Delegated Wage Grid'!$B$14:$H$50,3,FALSE))</f>
        <v>0</v>
      </c>
      <c r="AG77" s="431">
        <f>IF(ISBLANK(A77),0,VLOOKUP(A77,'Delegated Wage Grid'!$B$14:$H$50,4,FALSE))</f>
        <v>0</v>
      </c>
      <c r="AH77" s="431">
        <f>IF(ISBLANK(A77),0,VLOOKUP(A77,'Delegated Wage Grid'!$B$14:$H$50,5,FALSE))</f>
        <v>0</v>
      </c>
      <c r="AI77" s="431">
        <f>IF(ISBLANK(A77),0,VLOOKUP(A77,'Delegated Wage Grid'!$B$14:$H$50,6,FALSE))</f>
        <v>0</v>
      </c>
      <c r="AJ77" s="436">
        <f>IF(ISBLANK(A77),0,VLOOKUP(A77,'Delegated Wage Grid'!$B$14:$H$50,7,FALSE))</f>
        <v>0</v>
      </c>
      <c r="AK77" s="90"/>
      <c r="AL77" s="435">
        <f t="shared" si="18"/>
        <v>0</v>
      </c>
      <c r="AM77" s="436">
        <f t="shared" si="11"/>
        <v>0</v>
      </c>
      <c r="AN77" s="445">
        <f t="shared" si="19"/>
        <v>0</v>
      </c>
      <c r="AO77" s="431">
        <f t="shared" si="20"/>
        <v>0</v>
      </c>
      <c r="AP77" s="431">
        <f t="shared" si="21"/>
        <v>0</v>
      </c>
      <c r="AQ77" s="431">
        <f t="shared" si="22"/>
        <v>0</v>
      </c>
      <c r="AR77" s="436">
        <f t="shared" si="23"/>
        <v>0</v>
      </c>
      <c r="AZ77" s="470">
        <f t="shared" si="16"/>
        <v>0</v>
      </c>
      <c r="BA77" s="471">
        <f t="shared" si="17"/>
        <v>0</v>
      </c>
    </row>
    <row r="78" spans="1:53" x14ac:dyDescent="0.25">
      <c r="A78" s="101"/>
      <c r="B78" s="75"/>
      <c r="C78" s="243"/>
      <c r="D78" s="295" t="str">
        <f t="shared" si="8"/>
        <v/>
      </c>
      <c r="E78" s="250"/>
      <c r="F78" s="296"/>
      <c r="G78" s="302" t="str">
        <f t="shared" si="9"/>
        <v/>
      </c>
      <c r="H78" s="276"/>
      <c r="I78" s="277"/>
      <c r="J78" s="277"/>
      <c r="K78" s="277"/>
      <c r="L78" s="278"/>
      <c r="M78" s="260"/>
      <c r="N78" s="261"/>
      <c r="O78" s="262"/>
      <c r="P78" s="262"/>
      <c r="Q78" s="262"/>
      <c r="R78" s="262"/>
      <c r="S78" s="263"/>
      <c r="T78" s="264"/>
      <c r="U78" s="263"/>
      <c r="V78" s="265"/>
      <c r="W78" s="490" t="str">
        <f t="shared" si="10"/>
        <v/>
      </c>
      <c r="X78" s="601"/>
      <c r="Y78" s="250"/>
      <c r="Z78" s="67"/>
      <c r="AA78" s="250"/>
      <c r="AB78" s="237"/>
      <c r="AD78" s="442">
        <f>IF(ISBLANK(A78),0,VLOOKUP(A78,'Delegated Wage Grid'!$B$14:$H$50,2,FALSE))</f>
        <v>0</v>
      </c>
      <c r="AE78" s="90"/>
      <c r="AF78" s="435">
        <f>IF(ISBLANK(A78),0,VLOOKUP(A78,'Delegated Wage Grid'!$B$14:$H$50,3,FALSE))</f>
        <v>0</v>
      </c>
      <c r="AG78" s="431">
        <f>IF(ISBLANK(A78),0,VLOOKUP(A78,'Delegated Wage Grid'!$B$14:$H$50,4,FALSE))</f>
        <v>0</v>
      </c>
      <c r="AH78" s="431">
        <f>IF(ISBLANK(A78),0,VLOOKUP(A78,'Delegated Wage Grid'!$B$14:$H$50,5,FALSE))</f>
        <v>0</v>
      </c>
      <c r="AI78" s="431">
        <f>IF(ISBLANK(A78),0,VLOOKUP(A78,'Delegated Wage Grid'!$B$14:$H$50,6,FALSE))</f>
        <v>0</v>
      </c>
      <c r="AJ78" s="436">
        <f>IF(ISBLANK(A78),0,VLOOKUP(A78,'Delegated Wage Grid'!$B$14:$H$50,7,FALSE))</f>
        <v>0</v>
      </c>
      <c r="AK78" s="90"/>
      <c r="AL78" s="435">
        <f t="shared" si="18"/>
        <v>0</v>
      </c>
      <c r="AM78" s="436">
        <f t="shared" si="11"/>
        <v>0</v>
      </c>
      <c r="AN78" s="445">
        <f t="shared" si="19"/>
        <v>0</v>
      </c>
      <c r="AO78" s="431">
        <f t="shared" si="20"/>
        <v>0</v>
      </c>
      <c r="AP78" s="431">
        <f t="shared" si="21"/>
        <v>0</v>
      </c>
      <c r="AQ78" s="431">
        <f t="shared" si="22"/>
        <v>0</v>
      </c>
      <c r="AR78" s="436">
        <f t="shared" si="23"/>
        <v>0</v>
      </c>
      <c r="AZ78" s="470">
        <f t="shared" si="16"/>
        <v>0</v>
      </c>
      <c r="BA78" s="471">
        <f t="shared" si="17"/>
        <v>0</v>
      </c>
    </row>
    <row r="79" spans="1:53" x14ac:dyDescent="0.25">
      <c r="A79" s="101"/>
      <c r="B79" s="75"/>
      <c r="C79" s="243"/>
      <c r="D79" s="295" t="str">
        <f t="shared" si="8"/>
        <v/>
      </c>
      <c r="E79" s="250"/>
      <c r="F79" s="296"/>
      <c r="G79" s="302" t="str">
        <f t="shared" si="9"/>
        <v/>
      </c>
      <c r="H79" s="276"/>
      <c r="I79" s="277"/>
      <c r="J79" s="277"/>
      <c r="K79" s="277"/>
      <c r="L79" s="278"/>
      <c r="M79" s="260"/>
      <c r="N79" s="261"/>
      <c r="O79" s="262"/>
      <c r="P79" s="262"/>
      <c r="Q79" s="262"/>
      <c r="R79" s="262"/>
      <c r="S79" s="263"/>
      <c r="T79" s="264"/>
      <c r="U79" s="263"/>
      <c r="V79" s="265"/>
      <c r="W79" s="490" t="str">
        <f t="shared" si="10"/>
        <v/>
      </c>
      <c r="X79" s="601"/>
      <c r="Y79" s="250"/>
      <c r="Z79" s="67"/>
      <c r="AA79" s="250"/>
      <c r="AB79" s="237"/>
      <c r="AD79" s="442">
        <f>IF(ISBLANK(A79),0,VLOOKUP(A79,'Delegated Wage Grid'!$B$14:$H$50,2,FALSE))</f>
        <v>0</v>
      </c>
      <c r="AE79" s="90"/>
      <c r="AF79" s="435">
        <f>IF(ISBLANK(A79),0,VLOOKUP(A79,'Delegated Wage Grid'!$B$14:$H$50,3,FALSE))</f>
        <v>0</v>
      </c>
      <c r="AG79" s="431">
        <f>IF(ISBLANK(A79),0,VLOOKUP(A79,'Delegated Wage Grid'!$B$14:$H$50,4,FALSE))</f>
        <v>0</v>
      </c>
      <c r="AH79" s="431">
        <f>IF(ISBLANK(A79),0,VLOOKUP(A79,'Delegated Wage Grid'!$B$14:$H$50,5,FALSE))</f>
        <v>0</v>
      </c>
      <c r="AI79" s="431">
        <f>IF(ISBLANK(A79),0,VLOOKUP(A79,'Delegated Wage Grid'!$B$14:$H$50,6,FALSE))</f>
        <v>0</v>
      </c>
      <c r="AJ79" s="436">
        <f>IF(ISBLANK(A79),0,VLOOKUP(A79,'Delegated Wage Grid'!$B$14:$H$50,7,FALSE))</f>
        <v>0</v>
      </c>
      <c r="AK79" s="90"/>
      <c r="AL79" s="435">
        <f t="shared" si="18"/>
        <v>0</v>
      </c>
      <c r="AM79" s="436">
        <f t="shared" si="11"/>
        <v>0</v>
      </c>
      <c r="AN79" s="445">
        <f t="shared" si="19"/>
        <v>0</v>
      </c>
      <c r="AO79" s="431">
        <f t="shared" si="20"/>
        <v>0</v>
      </c>
      <c r="AP79" s="431">
        <f t="shared" si="21"/>
        <v>0</v>
      </c>
      <c r="AQ79" s="431">
        <f t="shared" si="22"/>
        <v>0</v>
      </c>
      <c r="AR79" s="436">
        <f t="shared" si="23"/>
        <v>0</v>
      </c>
      <c r="AZ79" s="470">
        <f t="shared" si="16"/>
        <v>0</v>
      </c>
      <c r="BA79" s="471">
        <f t="shared" si="17"/>
        <v>0</v>
      </c>
    </row>
    <row r="80" spans="1:53" x14ac:dyDescent="0.25">
      <c r="A80" s="101"/>
      <c r="B80" s="75"/>
      <c r="C80" s="243"/>
      <c r="D80" s="295" t="str">
        <f t="shared" si="8"/>
        <v/>
      </c>
      <c r="E80" s="250"/>
      <c r="F80" s="296"/>
      <c r="G80" s="302" t="str">
        <f t="shared" si="9"/>
        <v/>
      </c>
      <c r="H80" s="276"/>
      <c r="I80" s="277"/>
      <c r="J80" s="277"/>
      <c r="K80" s="277"/>
      <c r="L80" s="278"/>
      <c r="M80" s="260"/>
      <c r="N80" s="261"/>
      <c r="O80" s="262"/>
      <c r="P80" s="262"/>
      <c r="Q80" s="262"/>
      <c r="R80" s="262"/>
      <c r="S80" s="263"/>
      <c r="T80" s="264"/>
      <c r="U80" s="263"/>
      <c r="V80" s="265"/>
      <c r="W80" s="490" t="str">
        <f t="shared" si="10"/>
        <v/>
      </c>
      <c r="X80" s="601"/>
      <c r="Y80" s="250"/>
      <c r="Z80" s="67"/>
      <c r="AA80" s="250"/>
      <c r="AB80" s="237"/>
      <c r="AD80" s="442">
        <f>IF(ISBLANK(A80),0,VLOOKUP(A80,'Delegated Wage Grid'!$B$14:$H$50,2,FALSE))</f>
        <v>0</v>
      </c>
      <c r="AE80" s="90"/>
      <c r="AF80" s="435">
        <f>IF(ISBLANK(A80),0,VLOOKUP(A80,'Delegated Wage Grid'!$B$14:$H$50,3,FALSE))</f>
        <v>0</v>
      </c>
      <c r="AG80" s="431">
        <f>IF(ISBLANK(A80),0,VLOOKUP(A80,'Delegated Wage Grid'!$B$14:$H$50,4,FALSE))</f>
        <v>0</v>
      </c>
      <c r="AH80" s="431">
        <f>IF(ISBLANK(A80),0,VLOOKUP(A80,'Delegated Wage Grid'!$B$14:$H$50,5,FALSE))</f>
        <v>0</v>
      </c>
      <c r="AI80" s="431">
        <f>IF(ISBLANK(A80),0,VLOOKUP(A80,'Delegated Wage Grid'!$B$14:$H$50,6,FALSE))</f>
        <v>0</v>
      </c>
      <c r="AJ80" s="436">
        <f>IF(ISBLANK(A80),0,VLOOKUP(A80,'Delegated Wage Grid'!$B$14:$H$50,7,FALSE))</f>
        <v>0</v>
      </c>
      <c r="AK80" s="90"/>
      <c r="AL80" s="435">
        <f t="shared" si="18"/>
        <v>0</v>
      </c>
      <c r="AM80" s="436">
        <f t="shared" si="11"/>
        <v>0</v>
      </c>
      <c r="AN80" s="445">
        <f t="shared" si="19"/>
        <v>0</v>
      </c>
      <c r="AO80" s="431">
        <f t="shared" si="20"/>
        <v>0</v>
      </c>
      <c r="AP80" s="431">
        <f t="shared" si="21"/>
        <v>0</v>
      </c>
      <c r="AQ80" s="431">
        <f t="shared" si="22"/>
        <v>0</v>
      </c>
      <c r="AR80" s="436">
        <f t="shared" si="23"/>
        <v>0</v>
      </c>
      <c r="AZ80" s="470">
        <f t="shared" si="16"/>
        <v>0</v>
      </c>
      <c r="BA80" s="471">
        <f t="shared" si="17"/>
        <v>0</v>
      </c>
    </row>
    <row r="81" spans="1:53" x14ac:dyDescent="0.25">
      <c r="A81" s="101"/>
      <c r="B81" s="75"/>
      <c r="C81" s="243"/>
      <c r="D81" s="295" t="str">
        <f t="shared" si="8"/>
        <v/>
      </c>
      <c r="E81" s="250"/>
      <c r="F81" s="296"/>
      <c r="G81" s="302" t="str">
        <f t="shared" si="9"/>
        <v/>
      </c>
      <c r="H81" s="276"/>
      <c r="I81" s="277"/>
      <c r="J81" s="277"/>
      <c r="K81" s="277"/>
      <c r="L81" s="278"/>
      <c r="M81" s="260"/>
      <c r="N81" s="261"/>
      <c r="O81" s="262"/>
      <c r="P81" s="262"/>
      <c r="Q81" s="262"/>
      <c r="R81" s="262"/>
      <c r="S81" s="263"/>
      <c r="T81" s="264"/>
      <c r="U81" s="263"/>
      <c r="V81" s="265"/>
      <c r="W81" s="490" t="str">
        <f t="shared" si="10"/>
        <v/>
      </c>
      <c r="X81" s="601"/>
      <c r="Y81" s="250"/>
      <c r="Z81" s="67"/>
      <c r="AA81" s="250"/>
      <c r="AB81" s="237"/>
      <c r="AD81" s="442">
        <f>IF(ISBLANK(A81),0,VLOOKUP(A81,'Delegated Wage Grid'!$B$14:$H$50,2,FALSE))</f>
        <v>0</v>
      </c>
      <c r="AE81" s="90"/>
      <c r="AF81" s="435">
        <f>IF(ISBLANK(A81),0,VLOOKUP(A81,'Delegated Wage Grid'!$B$14:$H$50,3,FALSE))</f>
        <v>0</v>
      </c>
      <c r="AG81" s="431">
        <f>IF(ISBLANK(A81),0,VLOOKUP(A81,'Delegated Wage Grid'!$B$14:$H$50,4,FALSE))</f>
        <v>0</v>
      </c>
      <c r="AH81" s="431">
        <f>IF(ISBLANK(A81),0,VLOOKUP(A81,'Delegated Wage Grid'!$B$14:$H$50,5,FALSE))</f>
        <v>0</v>
      </c>
      <c r="AI81" s="431">
        <f>IF(ISBLANK(A81),0,VLOOKUP(A81,'Delegated Wage Grid'!$B$14:$H$50,6,FALSE))</f>
        <v>0</v>
      </c>
      <c r="AJ81" s="436">
        <f>IF(ISBLANK(A81),0,VLOOKUP(A81,'Delegated Wage Grid'!$B$14:$H$50,7,FALSE))</f>
        <v>0</v>
      </c>
      <c r="AK81" s="90"/>
      <c r="AL81" s="435">
        <f t="shared" ref="AL81:AL112" si="24">E81*F81</f>
        <v>0</v>
      </c>
      <c r="AM81" s="436">
        <f t="shared" si="11"/>
        <v>0</v>
      </c>
      <c r="AN81" s="445">
        <f t="shared" ref="AN81:AN112" si="25">H81*AF81</f>
        <v>0</v>
      </c>
      <c r="AO81" s="431">
        <f t="shared" ref="AO81:AO112" si="26">I81*AG81</f>
        <v>0</v>
      </c>
      <c r="AP81" s="431">
        <f t="shared" ref="AP81:AP112" si="27">J81*AH81</f>
        <v>0</v>
      </c>
      <c r="AQ81" s="431">
        <f t="shared" ref="AQ81:AQ112" si="28">K81*AI81</f>
        <v>0</v>
      </c>
      <c r="AR81" s="436">
        <f t="shared" ref="AR81:AR112" si="29">L81*AJ81</f>
        <v>0</v>
      </c>
      <c r="AZ81" s="470">
        <f t="shared" si="16"/>
        <v>0</v>
      </c>
      <c r="BA81" s="471">
        <f t="shared" si="17"/>
        <v>0</v>
      </c>
    </row>
    <row r="82" spans="1:53" x14ac:dyDescent="0.25">
      <c r="A82" s="101"/>
      <c r="B82" s="75"/>
      <c r="C82" s="243"/>
      <c r="D82" s="295" t="str">
        <f t="shared" ref="D82:D145" si="30">IF(ISBLANK(A82),"",IF(AD82=0,"-",AD82))</f>
        <v/>
      </c>
      <c r="E82" s="250"/>
      <c r="F82" s="296"/>
      <c r="G82" s="302" t="str">
        <f t="shared" ref="G82:G145" si="31">IF(SUM(H82:L82)=0,"",SUM(H82:L82))</f>
        <v/>
      </c>
      <c r="H82" s="276"/>
      <c r="I82" s="277"/>
      <c r="J82" s="277"/>
      <c r="K82" s="277"/>
      <c r="L82" s="278"/>
      <c r="M82" s="260"/>
      <c r="N82" s="261"/>
      <c r="O82" s="262"/>
      <c r="P82" s="262"/>
      <c r="Q82" s="262"/>
      <c r="R82" s="262"/>
      <c r="S82" s="263"/>
      <c r="T82" s="264"/>
      <c r="U82" s="263"/>
      <c r="V82" s="265"/>
      <c r="W82" s="490" t="str">
        <f t="shared" ref="W82:W145" si="32">IF(SUM(E82,H82:L82)=0,"",SUM(E82,H82:L82))</f>
        <v/>
      </c>
      <c r="X82" s="601"/>
      <c r="Y82" s="250"/>
      <c r="Z82" s="67"/>
      <c r="AA82" s="250"/>
      <c r="AB82" s="237"/>
      <c r="AD82" s="442">
        <f>IF(ISBLANK(A82),0,VLOOKUP(A82,'Delegated Wage Grid'!$B$14:$H$50,2,FALSE))</f>
        <v>0</v>
      </c>
      <c r="AE82" s="90"/>
      <c r="AF82" s="435">
        <f>IF(ISBLANK(A82),0,VLOOKUP(A82,'Delegated Wage Grid'!$B$14:$H$50,3,FALSE))</f>
        <v>0</v>
      </c>
      <c r="AG82" s="431">
        <f>IF(ISBLANK(A82),0,VLOOKUP(A82,'Delegated Wage Grid'!$B$14:$H$50,4,FALSE))</f>
        <v>0</v>
      </c>
      <c r="AH82" s="431">
        <f>IF(ISBLANK(A82),0,VLOOKUP(A82,'Delegated Wage Grid'!$B$14:$H$50,5,FALSE))</f>
        <v>0</v>
      </c>
      <c r="AI82" s="431">
        <f>IF(ISBLANK(A82),0,VLOOKUP(A82,'Delegated Wage Grid'!$B$14:$H$50,6,FALSE))</f>
        <v>0</v>
      </c>
      <c r="AJ82" s="436">
        <f>IF(ISBLANK(A82),0,VLOOKUP(A82,'Delegated Wage Grid'!$B$14:$H$50,7,FALSE))</f>
        <v>0</v>
      </c>
      <c r="AK82" s="90"/>
      <c r="AL82" s="435">
        <f t="shared" si="24"/>
        <v>0</v>
      </c>
      <c r="AM82" s="436">
        <f t="shared" ref="AM82:AM145" si="33">SUM(AN82:AR82)</f>
        <v>0</v>
      </c>
      <c r="AN82" s="445">
        <f t="shared" si="25"/>
        <v>0</v>
      </c>
      <c r="AO82" s="431">
        <f t="shared" si="26"/>
        <v>0</v>
      </c>
      <c r="AP82" s="431">
        <f t="shared" si="27"/>
        <v>0</v>
      </c>
      <c r="AQ82" s="431">
        <f t="shared" si="28"/>
        <v>0</v>
      </c>
      <c r="AR82" s="436">
        <f t="shared" si="29"/>
        <v>0</v>
      </c>
      <c r="AZ82" s="470">
        <f t="shared" ref="AZ82:AZ145" si="34">Y82*Z82</f>
        <v>0</v>
      </c>
      <c r="BA82" s="471">
        <f t="shared" ref="BA82:BA145" si="35">AA82*AB82</f>
        <v>0</v>
      </c>
    </row>
    <row r="83" spans="1:53" x14ac:dyDescent="0.25">
      <c r="A83" s="101"/>
      <c r="B83" s="75"/>
      <c r="C83" s="243"/>
      <c r="D83" s="295" t="str">
        <f t="shared" si="30"/>
        <v/>
      </c>
      <c r="E83" s="250"/>
      <c r="F83" s="296"/>
      <c r="G83" s="302" t="str">
        <f t="shared" si="31"/>
        <v/>
      </c>
      <c r="H83" s="276"/>
      <c r="I83" s="277"/>
      <c r="J83" s="277"/>
      <c r="K83" s="277"/>
      <c r="L83" s="278"/>
      <c r="M83" s="260"/>
      <c r="N83" s="261"/>
      <c r="O83" s="262"/>
      <c r="P83" s="262"/>
      <c r="Q83" s="262"/>
      <c r="R83" s="262"/>
      <c r="S83" s="263"/>
      <c r="T83" s="264"/>
      <c r="U83" s="263"/>
      <c r="V83" s="265"/>
      <c r="W83" s="490" t="str">
        <f t="shared" si="32"/>
        <v/>
      </c>
      <c r="X83" s="601"/>
      <c r="Y83" s="250"/>
      <c r="Z83" s="67"/>
      <c r="AA83" s="250"/>
      <c r="AB83" s="237"/>
      <c r="AD83" s="442">
        <f>IF(ISBLANK(A83),0,VLOOKUP(A83,'Delegated Wage Grid'!$B$14:$H$50,2,FALSE))</f>
        <v>0</v>
      </c>
      <c r="AE83" s="90"/>
      <c r="AF83" s="435">
        <f>IF(ISBLANK(A83),0,VLOOKUP(A83,'Delegated Wage Grid'!$B$14:$H$50,3,FALSE))</f>
        <v>0</v>
      </c>
      <c r="AG83" s="431">
        <f>IF(ISBLANK(A83),0,VLOOKUP(A83,'Delegated Wage Grid'!$B$14:$H$50,4,FALSE))</f>
        <v>0</v>
      </c>
      <c r="AH83" s="431">
        <f>IF(ISBLANK(A83),0,VLOOKUP(A83,'Delegated Wage Grid'!$B$14:$H$50,5,FALSE))</f>
        <v>0</v>
      </c>
      <c r="AI83" s="431">
        <f>IF(ISBLANK(A83),0,VLOOKUP(A83,'Delegated Wage Grid'!$B$14:$H$50,6,FALSE))</f>
        <v>0</v>
      </c>
      <c r="AJ83" s="436">
        <f>IF(ISBLANK(A83),0,VLOOKUP(A83,'Delegated Wage Grid'!$B$14:$H$50,7,FALSE))</f>
        <v>0</v>
      </c>
      <c r="AK83" s="90"/>
      <c r="AL83" s="435">
        <f t="shared" si="24"/>
        <v>0</v>
      </c>
      <c r="AM83" s="436">
        <f t="shared" si="33"/>
        <v>0</v>
      </c>
      <c r="AN83" s="445">
        <f t="shared" si="25"/>
        <v>0</v>
      </c>
      <c r="AO83" s="431">
        <f t="shared" si="26"/>
        <v>0</v>
      </c>
      <c r="AP83" s="431">
        <f t="shared" si="27"/>
        <v>0</v>
      </c>
      <c r="AQ83" s="431">
        <f t="shared" si="28"/>
        <v>0</v>
      </c>
      <c r="AR83" s="436">
        <f t="shared" si="29"/>
        <v>0</v>
      </c>
      <c r="AZ83" s="470">
        <f t="shared" si="34"/>
        <v>0</v>
      </c>
      <c r="BA83" s="471">
        <f t="shared" si="35"/>
        <v>0</v>
      </c>
    </row>
    <row r="84" spans="1:53" x14ac:dyDescent="0.25">
      <c r="A84" s="101"/>
      <c r="B84" s="75"/>
      <c r="C84" s="243"/>
      <c r="D84" s="295" t="str">
        <f t="shared" si="30"/>
        <v/>
      </c>
      <c r="E84" s="250"/>
      <c r="F84" s="296"/>
      <c r="G84" s="302" t="str">
        <f t="shared" si="31"/>
        <v/>
      </c>
      <c r="H84" s="276"/>
      <c r="I84" s="277"/>
      <c r="J84" s="277"/>
      <c r="K84" s="277"/>
      <c r="L84" s="278"/>
      <c r="M84" s="260"/>
      <c r="N84" s="261"/>
      <c r="O84" s="262"/>
      <c r="P84" s="262"/>
      <c r="Q84" s="262"/>
      <c r="R84" s="262"/>
      <c r="S84" s="263"/>
      <c r="T84" s="264"/>
      <c r="U84" s="263"/>
      <c r="V84" s="265"/>
      <c r="W84" s="490" t="str">
        <f t="shared" si="32"/>
        <v/>
      </c>
      <c r="X84" s="601"/>
      <c r="Y84" s="250"/>
      <c r="Z84" s="67"/>
      <c r="AA84" s="250"/>
      <c r="AB84" s="237"/>
      <c r="AD84" s="442">
        <f>IF(ISBLANK(A84),0,VLOOKUP(A84,'Delegated Wage Grid'!$B$14:$H$50,2,FALSE))</f>
        <v>0</v>
      </c>
      <c r="AE84" s="90"/>
      <c r="AF84" s="435">
        <f>IF(ISBLANK(A84),0,VLOOKUP(A84,'Delegated Wage Grid'!$B$14:$H$50,3,FALSE))</f>
        <v>0</v>
      </c>
      <c r="AG84" s="431">
        <f>IF(ISBLANK(A84),0,VLOOKUP(A84,'Delegated Wage Grid'!$B$14:$H$50,4,FALSE))</f>
        <v>0</v>
      </c>
      <c r="AH84" s="431">
        <f>IF(ISBLANK(A84),0,VLOOKUP(A84,'Delegated Wage Grid'!$B$14:$H$50,5,FALSE))</f>
        <v>0</v>
      </c>
      <c r="AI84" s="431">
        <f>IF(ISBLANK(A84),0,VLOOKUP(A84,'Delegated Wage Grid'!$B$14:$H$50,6,FALSE))</f>
        <v>0</v>
      </c>
      <c r="AJ84" s="436">
        <f>IF(ISBLANK(A84),0,VLOOKUP(A84,'Delegated Wage Grid'!$B$14:$H$50,7,FALSE))</f>
        <v>0</v>
      </c>
      <c r="AK84" s="90"/>
      <c r="AL84" s="435">
        <f t="shared" si="24"/>
        <v>0</v>
      </c>
      <c r="AM84" s="436">
        <f t="shared" si="33"/>
        <v>0</v>
      </c>
      <c r="AN84" s="445">
        <f t="shared" si="25"/>
        <v>0</v>
      </c>
      <c r="AO84" s="431">
        <f t="shared" si="26"/>
        <v>0</v>
      </c>
      <c r="AP84" s="431">
        <f t="shared" si="27"/>
        <v>0</v>
      </c>
      <c r="AQ84" s="431">
        <f t="shared" si="28"/>
        <v>0</v>
      </c>
      <c r="AR84" s="436">
        <f t="shared" si="29"/>
        <v>0</v>
      </c>
      <c r="AZ84" s="470">
        <f t="shared" si="34"/>
        <v>0</v>
      </c>
      <c r="BA84" s="471">
        <f t="shared" si="35"/>
        <v>0</v>
      </c>
    </row>
    <row r="85" spans="1:53" x14ac:dyDescent="0.25">
      <c r="A85" s="101"/>
      <c r="B85" s="75"/>
      <c r="C85" s="243"/>
      <c r="D85" s="295" t="str">
        <f t="shared" si="30"/>
        <v/>
      </c>
      <c r="E85" s="250"/>
      <c r="F85" s="296"/>
      <c r="G85" s="302" t="str">
        <f t="shared" si="31"/>
        <v/>
      </c>
      <c r="H85" s="276"/>
      <c r="I85" s="277"/>
      <c r="J85" s="277"/>
      <c r="K85" s="277"/>
      <c r="L85" s="278"/>
      <c r="M85" s="260"/>
      <c r="N85" s="261"/>
      <c r="O85" s="262"/>
      <c r="P85" s="262"/>
      <c r="Q85" s="262"/>
      <c r="R85" s="262"/>
      <c r="S85" s="263"/>
      <c r="T85" s="264"/>
      <c r="U85" s="263"/>
      <c r="V85" s="265"/>
      <c r="W85" s="490" t="str">
        <f t="shared" si="32"/>
        <v/>
      </c>
      <c r="X85" s="601"/>
      <c r="Y85" s="250"/>
      <c r="Z85" s="67"/>
      <c r="AA85" s="250"/>
      <c r="AB85" s="237"/>
      <c r="AD85" s="442">
        <f>IF(ISBLANK(A85),0,VLOOKUP(A85,'Delegated Wage Grid'!$B$14:$H$50,2,FALSE))</f>
        <v>0</v>
      </c>
      <c r="AE85" s="90"/>
      <c r="AF85" s="435">
        <f>IF(ISBLANK(A85),0,VLOOKUP(A85,'Delegated Wage Grid'!$B$14:$H$50,3,FALSE))</f>
        <v>0</v>
      </c>
      <c r="AG85" s="431">
        <f>IF(ISBLANK(A85),0,VLOOKUP(A85,'Delegated Wage Grid'!$B$14:$H$50,4,FALSE))</f>
        <v>0</v>
      </c>
      <c r="AH85" s="431">
        <f>IF(ISBLANK(A85),0,VLOOKUP(A85,'Delegated Wage Grid'!$B$14:$H$50,5,FALSE))</f>
        <v>0</v>
      </c>
      <c r="AI85" s="431">
        <f>IF(ISBLANK(A85),0,VLOOKUP(A85,'Delegated Wage Grid'!$B$14:$H$50,6,FALSE))</f>
        <v>0</v>
      </c>
      <c r="AJ85" s="436">
        <f>IF(ISBLANK(A85),0,VLOOKUP(A85,'Delegated Wage Grid'!$B$14:$H$50,7,FALSE))</f>
        <v>0</v>
      </c>
      <c r="AK85" s="90"/>
      <c r="AL85" s="435">
        <f t="shared" si="24"/>
        <v>0</v>
      </c>
      <c r="AM85" s="436">
        <f t="shared" si="33"/>
        <v>0</v>
      </c>
      <c r="AN85" s="445">
        <f t="shared" si="25"/>
        <v>0</v>
      </c>
      <c r="AO85" s="431">
        <f t="shared" si="26"/>
        <v>0</v>
      </c>
      <c r="AP85" s="431">
        <f t="shared" si="27"/>
        <v>0</v>
      </c>
      <c r="AQ85" s="431">
        <f t="shared" si="28"/>
        <v>0</v>
      </c>
      <c r="AR85" s="436">
        <f t="shared" si="29"/>
        <v>0</v>
      </c>
      <c r="AZ85" s="470">
        <f t="shared" si="34"/>
        <v>0</v>
      </c>
      <c r="BA85" s="471">
        <f t="shared" si="35"/>
        <v>0</v>
      </c>
    </row>
    <row r="86" spans="1:53" x14ac:dyDescent="0.25">
      <c r="A86" s="101"/>
      <c r="B86" s="75"/>
      <c r="C86" s="243"/>
      <c r="D86" s="295" t="str">
        <f t="shared" si="30"/>
        <v/>
      </c>
      <c r="E86" s="250"/>
      <c r="F86" s="296"/>
      <c r="G86" s="302" t="str">
        <f t="shared" si="31"/>
        <v/>
      </c>
      <c r="H86" s="276"/>
      <c r="I86" s="277"/>
      <c r="J86" s="277"/>
      <c r="K86" s="277"/>
      <c r="L86" s="278"/>
      <c r="M86" s="260"/>
      <c r="N86" s="261"/>
      <c r="O86" s="262"/>
      <c r="P86" s="262"/>
      <c r="Q86" s="262"/>
      <c r="R86" s="262"/>
      <c r="S86" s="263"/>
      <c r="T86" s="264"/>
      <c r="U86" s="263"/>
      <c r="V86" s="265"/>
      <c r="W86" s="490" t="str">
        <f t="shared" si="32"/>
        <v/>
      </c>
      <c r="X86" s="601"/>
      <c r="Y86" s="250"/>
      <c r="Z86" s="67"/>
      <c r="AA86" s="250"/>
      <c r="AB86" s="237"/>
      <c r="AD86" s="442">
        <f>IF(ISBLANK(A86),0,VLOOKUP(A86,'Delegated Wage Grid'!$B$14:$H$50,2,FALSE))</f>
        <v>0</v>
      </c>
      <c r="AE86" s="90"/>
      <c r="AF86" s="435">
        <f>IF(ISBLANK(A86),0,VLOOKUP(A86,'Delegated Wage Grid'!$B$14:$H$50,3,FALSE))</f>
        <v>0</v>
      </c>
      <c r="AG86" s="431">
        <f>IF(ISBLANK(A86),0,VLOOKUP(A86,'Delegated Wage Grid'!$B$14:$H$50,4,FALSE))</f>
        <v>0</v>
      </c>
      <c r="AH86" s="431">
        <f>IF(ISBLANK(A86),0,VLOOKUP(A86,'Delegated Wage Grid'!$B$14:$H$50,5,FALSE))</f>
        <v>0</v>
      </c>
      <c r="AI86" s="431">
        <f>IF(ISBLANK(A86),0,VLOOKUP(A86,'Delegated Wage Grid'!$B$14:$H$50,6,FALSE))</f>
        <v>0</v>
      </c>
      <c r="AJ86" s="436">
        <f>IF(ISBLANK(A86),0,VLOOKUP(A86,'Delegated Wage Grid'!$B$14:$H$50,7,FALSE))</f>
        <v>0</v>
      </c>
      <c r="AK86" s="90"/>
      <c r="AL86" s="435">
        <f t="shared" si="24"/>
        <v>0</v>
      </c>
      <c r="AM86" s="436">
        <f t="shared" si="33"/>
        <v>0</v>
      </c>
      <c r="AN86" s="445">
        <f t="shared" si="25"/>
        <v>0</v>
      </c>
      <c r="AO86" s="431">
        <f t="shared" si="26"/>
        <v>0</v>
      </c>
      <c r="AP86" s="431">
        <f t="shared" si="27"/>
        <v>0</v>
      </c>
      <c r="AQ86" s="431">
        <f t="shared" si="28"/>
        <v>0</v>
      </c>
      <c r="AR86" s="436">
        <f t="shared" si="29"/>
        <v>0</v>
      </c>
      <c r="AZ86" s="470">
        <f t="shared" si="34"/>
        <v>0</v>
      </c>
      <c r="BA86" s="471">
        <f t="shared" si="35"/>
        <v>0</v>
      </c>
    </row>
    <row r="87" spans="1:53" x14ac:dyDescent="0.25">
      <c r="A87" s="101"/>
      <c r="B87" s="75"/>
      <c r="C87" s="243"/>
      <c r="D87" s="295" t="str">
        <f t="shared" si="30"/>
        <v/>
      </c>
      <c r="E87" s="250"/>
      <c r="F87" s="296"/>
      <c r="G87" s="302" t="str">
        <f t="shared" si="31"/>
        <v/>
      </c>
      <c r="H87" s="276"/>
      <c r="I87" s="277"/>
      <c r="J87" s="277"/>
      <c r="K87" s="277"/>
      <c r="L87" s="278"/>
      <c r="M87" s="260"/>
      <c r="N87" s="261"/>
      <c r="O87" s="262"/>
      <c r="P87" s="262"/>
      <c r="Q87" s="262"/>
      <c r="R87" s="262"/>
      <c r="S87" s="263"/>
      <c r="T87" s="264"/>
      <c r="U87" s="263"/>
      <c r="V87" s="265"/>
      <c r="W87" s="490" t="str">
        <f t="shared" si="32"/>
        <v/>
      </c>
      <c r="X87" s="601"/>
      <c r="Y87" s="250"/>
      <c r="Z87" s="67"/>
      <c r="AA87" s="250"/>
      <c r="AB87" s="237"/>
      <c r="AD87" s="442">
        <f>IF(ISBLANK(A87),0,VLOOKUP(A87,'Delegated Wage Grid'!$B$14:$H$50,2,FALSE))</f>
        <v>0</v>
      </c>
      <c r="AE87" s="90"/>
      <c r="AF87" s="435">
        <f>IF(ISBLANK(A87),0,VLOOKUP(A87,'Delegated Wage Grid'!$B$14:$H$50,3,FALSE))</f>
        <v>0</v>
      </c>
      <c r="AG87" s="431">
        <f>IF(ISBLANK(A87),0,VLOOKUP(A87,'Delegated Wage Grid'!$B$14:$H$50,4,FALSE))</f>
        <v>0</v>
      </c>
      <c r="AH87" s="431">
        <f>IF(ISBLANK(A87),0,VLOOKUP(A87,'Delegated Wage Grid'!$B$14:$H$50,5,FALSE))</f>
        <v>0</v>
      </c>
      <c r="AI87" s="431">
        <f>IF(ISBLANK(A87),0,VLOOKUP(A87,'Delegated Wage Grid'!$B$14:$H$50,6,FALSE))</f>
        <v>0</v>
      </c>
      <c r="AJ87" s="436">
        <f>IF(ISBLANK(A87),0,VLOOKUP(A87,'Delegated Wage Grid'!$B$14:$H$50,7,FALSE))</f>
        <v>0</v>
      </c>
      <c r="AK87" s="90"/>
      <c r="AL87" s="435">
        <f t="shared" si="24"/>
        <v>0</v>
      </c>
      <c r="AM87" s="436">
        <f t="shared" si="33"/>
        <v>0</v>
      </c>
      <c r="AN87" s="445">
        <f t="shared" si="25"/>
        <v>0</v>
      </c>
      <c r="AO87" s="431">
        <f t="shared" si="26"/>
        <v>0</v>
      </c>
      <c r="AP87" s="431">
        <f t="shared" si="27"/>
        <v>0</v>
      </c>
      <c r="AQ87" s="431">
        <f t="shared" si="28"/>
        <v>0</v>
      </c>
      <c r="AR87" s="436">
        <f t="shared" si="29"/>
        <v>0</v>
      </c>
      <c r="AZ87" s="470">
        <f t="shared" si="34"/>
        <v>0</v>
      </c>
      <c r="BA87" s="471">
        <f t="shared" si="35"/>
        <v>0</v>
      </c>
    </row>
    <row r="88" spans="1:53" x14ac:dyDescent="0.25">
      <c r="A88" s="101"/>
      <c r="B88" s="75"/>
      <c r="C88" s="243"/>
      <c r="D88" s="295" t="str">
        <f t="shared" si="30"/>
        <v/>
      </c>
      <c r="E88" s="250"/>
      <c r="F88" s="296"/>
      <c r="G88" s="302" t="str">
        <f t="shared" si="31"/>
        <v/>
      </c>
      <c r="H88" s="276"/>
      <c r="I88" s="277"/>
      <c r="J88" s="277"/>
      <c r="K88" s="277"/>
      <c r="L88" s="278"/>
      <c r="M88" s="260"/>
      <c r="N88" s="261"/>
      <c r="O88" s="262"/>
      <c r="P88" s="262"/>
      <c r="Q88" s="262"/>
      <c r="R88" s="262"/>
      <c r="S88" s="263"/>
      <c r="T88" s="264"/>
      <c r="U88" s="263"/>
      <c r="V88" s="265"/>
      <c r="W88" s="490" t="str">
        <f t="shared" si="32"/>
        <v/>
      </c>
      <c r="X88" s="601"/>
      <c r="Y88" s="250"/>
      <c r="Z88" s="67"/>
      <c r="AA88" s="250"/>
      <c r="AB88" s="237"/>
      <c r="AD88" s="442">
        <f>IF(ISBLANK(A88),0,VLOOKUP(A88,'Delegated Wage Grid'!$B$14:$H$50,2,FALSE))</f>
        <v>0</v>
      </c>
      <c r="AE88" s="90"/>
      <c r="AF88" s="435">
        <f>IF(ISBLANK(A88),0,VLOOKUP(A88,'Delegated Wage Grid'!$B$14:$H$50,3,FALSE))</f>
        <v>0</v>
      </c>
      <c r="AG88" s="431">
        <f>IF(ISBLANK(A88),0,VLOOKUP(A88,'Delegated Wage Grid'!$B$14:$H$50,4,FALSE))</f>
        <v>0</v>
      </c>
      <c r="AH88" s="431">
        <f>IF(ISBLANK(A88),0,VLOOKUP(A88,'Delegated Wage Grid'!$B$14:$H$50,5,FALSE))</f>
        <v>0</v>
      </c>
      <c r="AI88" s="431">
        <f>IF(ISBLANK(A88),0,VLOOKUP(A88,'Delegated Wage Grid'!$B$14:$H$50,6,FALSE))</f>
        <v>0</v>
      </c>
      <c r="AJ88" s="436">
        <f>IF(ISBLANK(A88),0,VLOOKUP(A88,'Delegated Wage Grid'!$B$14:$H$50,7,FALSE))</f>
        <v>0</v>
      </c>
      <c r="AK88" s="90"/>
      <c r="AL88" s="435">
        <f t="shared" si="24"/>
        <v>0</v>
      </c>
      <c r="AM88" s="436">
        <f t="shared" si="33"/>
        <v>0</v>
      </c>
      <c r="AN88" s="445">
        <f t="shared" si="25"/>
        <v>0</v>
      </c>
      <c r="AO88" s="431">
        <f t="shared" si="26"/>
        <v>0</v>
      </c>
      <c r="AP88" s="431">
        <f t="shared" si="27"/>
        <v>0</v>
      </c>
      <c r="AQ88" s="431">
        <f t="shared" si="28"/>
        <v>0</v>
      </c>
      <c r="AR88" s="436">
        <f t="shared" si="29"/>
        <v>0</v>
      </c>
      <c r="AZ88" s="470">
        <f t="shared" si="34"/>
        <v>0</v>
      </c>
      <c r="BA88" s="471">
        <f t="shared" si="35"/>
        <v>0</v>
      </c>
    </row>
    <row r="89" spans="1:53" x14ac:dyDescent="0.25">
      <c r="A89" s="101"/>
      <c r="B89" s="75"/>
      <c r="C89" s="243"/>
      <c r="D89" s="295" t="str">
        <f t="shared" si="30"/>
        <v/>
      </c>
      <c r="E89" s="250"/>
      <c r="F89" s="296"/>
      <c r="G89" s="302" t="str">
        <f t="shared" si="31"/>
        <v/>
      </c>
      <c r="H89" s="276"/>
      <c r="I89" s="277"/>
      <c r="J89" s="277"/>
      <c r="K89" s="277"/>
      <c r="L89" s="278"/>
      <c r="M89" s="260"/>
      <c r="N89" s="261"/>
      <c r="O89" s="262"/>
      <c r="P89" s="262"/>
      <c r="Q89" s="262"/>
      <c r="R89" s="262"/>
      <c r="S89" s="263"/>
      <c r="T89" s="264"/>
      <c r="U89" s="263"/>
      <c r="V89" s="265"/>
      <c r="W89" s="490" t="str">
        <f t="shared" si="32"/>
        <v/>
      </c>
      <c r="X89" s="601"/>
      <c r="Y89" s="250"/>
      <c r="Z89" s="67"/>
      <c r="AA89" s="250"/>
      <c r="AB89" s="237"/>
      <c r="AD89" s="442">
        <f>IF(ISBLANK(A89),0,VLOOKUP(A89,'Delegated Wage Grid'!$B$14:$H$50,2,FALSE))</f>
        <v>0</v>
      </c>
      <c r="AE89" s="90"/>
      <c r="AF89" s="435">
        <f>IF(ISBLANK(A89),0,VLOOKUP(A89,'Delegated Wage Grid'!$B$14:$H$50,3,FALSE))</f>
        <v>0</v>
      </c>
      <c r="AG89" s="431">
        <f>IF(ISBLANK(A89),0,VLOOKUP(A89,'Delegated Wage Grid'!$B$14:$H$50,4,FALSE))</f>
        <v>0</v>
      </c>
      <c r="AH89" s="431">
        <f>IF(ISBLANK(A89),0,VLOOKUP(A89,'Delegated Wage Grid'!$B$14:$H$50,5,FALSE))</f>
        <v>0</v>
      </c>
      <c r="AI89" s="431">
        <f>IF(ISBLANK(A89),0,VLOOKUP(A89,'Delegated Wage Grid'!$B$14:$H$50,6,FALSE))</f>
        <v>0</v>
      </c>
      <c r="AJ89" s="436">
        <f>IF(ISBLANK(A89),0,VLOOKUP(A89,'Delegated Wage Grid'!$B$14:$H$50,7,FALSE))</f>
        <v>0</v>
      </c>
      <c r="AK89" s="90"/>
      <c r="AL89" s="435">
        <f t="shared" si="24"/>
        <v>0</v>
      </c>
      <c r="AM89" s="436">
        <f t="shared" si="33"/>
        <v>0</v>
      </c>
      <c r="AN89" s="445">
        <f t="shared" si="25"/>
        <v>0</v>
      </c>
      <c r="AO89" s="431">
        <f t="shared" si="26"/>
        <v>0</v>
      </c>
      <c r="AP89" s="431">
        <f t="shared" si="27"/>
        <v>0</v>
      </c>
      <c r="AQ89" s="431">
        <f t="shared" si="28"/>
        <v>0</v>
      </c>
      <c r="AR89" s="436">
        <f t="shared" si="29"/>
        <v>0</v>
      </c>
      <c r="AZ89" s="470">
        <f t="shared" si="34"/>
        <v>0</v>
      </c>
      <c r="BA89" s="471">
        <f t="shared" si="35"/>
        <v>0</v>
      </c>
    </row>
    <row r="90" spans="1:53" x14ac:dyDescent="0.25">
      <c r="A90" s="101"/>
      <c r="B90" s="75"/>
      <c r="C90" s="243"/>
      <c r="D90" s="295" t="str">
        <f t="shared" si="30"/>
        <v/>
      </c>
      <c r="E90" s="250"/>
      <c r="F90" s="296"/>
      <c r="G90" s="302" t="str">
        <f t="shared" si="31"/>
        <v/>
      </c>
      <c r="H90" s="276"/>
      <c r="I90" s="277"/>
      <c r="J90" s="277"/>
      <c r="K90" s="277"/>
      <c r="L90" s="278"/>
      <c r="M90" s="260"/>
      <c r="N90" s="261"/>
      <c r="O90" s="262"/>
      <c r="P90" s="262"/>
      <c r="Q90" s="262"/>
      <c r="R90" s="262"/>
      <c r="S90" s="263"/>
      <c r="T90" s="264"/>
      <c r="U90" s="263"/>
      <c r="V90" s="265"/>
      <c r="W90" s="490" t="str">
        <f t="shared" si="32"/>
        <v/>
      </c>
      <c r="X90" s="601"/>
      <c r="Y90" s="250"/>
      <c r="Z90" s="67"/>
      <c r="AA90" s="250"/>
      <c r="AB90" s="237"/>
      <c r="AD90" s="442">
        <f>IF(ISBLANK(A90),0,VLOOKUP(A90,'Delegated Wage Grid'!$B$14:$H$50,2,FALSE))</f>
        <v>0</v>
      </c>
      <c r="AE90" s="90"/>
      <c r="AF90" s="435">
        <f>IF(ISBLANK(A90),0,VLOOKUP(A90,'Delegated Wage Grid'!$B$14:$H$50,3,FALSE))</f>
        <v>0</v>
      </c>
      <c r="AG90" s="431">
        <f>IF(ISBLANK(A90),0,VLOOKUP(A90,'Delegated Wage Grid'!$B$14:$H$50,4,FALSE))</f>
        <v>0</v>
      </c>
      <c r="AH90" s="431">
        <f>IF(ISBLANK(A90),0,VLOOKUP(A90,'Delegated Wage Grid'!$B$14:$H$50,5,FALSE))</f>
        <v>0</v>
      </c>
      <c r="AI90" s="431">
        <f>IF(ISBLANK(A90),0,VLOOKUP(A90,'Delegated Wage Grid'!$B$14:$H$50,6,FALSE))</f>
        <v>0</v>
      </c>
      <c r="AJ90" s="436">
        <f>IF(ISBLANK(A90),0,VLOOKUP(A90,'Delegated Wage Grid'!$B$14:$H$50,7,FALSE))</f>
        <v>0</v>
      </c>
      <c r="AK90" s="90"/>
      <c r="AL90" s="435">
        <f t="shared" si="24"/>
        <v>0</v>
      </c>
      <c r="AM90" s="436">
        <f t="shared" si="33"/>
        <v>0</v>
      </c>
      <c r="AN90" s="445">
        <f t="shared" si="25"/>
        <v>0</v>
      </c>
      <c r="AO90" s="431">
        <f t="shared" si="26"/>
        <v>0</v>
      </c>
      <c r="AP90" s="431">
        <f t="shared" si="27"/>
        <v>0</v>
      </c>
      <c r="AQ90" s="431">
        <f t="shared" si="28"/>
        <v>0</v>
      </c>
      <c r="AR90" s="436">
        <f t="shared" si="29"/>
        <v>0</v>
      </c>
      <c r="AZ90" s="470">
        <f t="shared" si="34"/>
        <v>0</v>
      </c>
      <c r="BA90" s="471">
        <f t="shared" si="35"/>
        <v>0</v>
      </c>
    </row>
    <row r="91" spans="1:53" x14ac:dyDescent="0.25">
      <c r="A91" s="101"/>
      <c r="B91" s="75"/>
      <c r="C91" s="243"/>
      <c r="D91" s="295" t="str">
        <f t="shared" si="30"/>
        <v/>
      </c>
      <c r="E91" s="250"/>
      <c r="F91" s="296"/>
      <c r="G91" s="302" t="str">
        <f t="shared" si="31"/>
        <v/>
      </c>
      <c r="H91" s="276"/>
      <c r="I91" s="277"/>
      <c r="J91" s="277"/>
      <c r="K91" s="277"/>
      <c r="L91" s="278"/>
      <c r="M91" s="260"/>
      <c r="N91" s="261"/>
      <c r="O91" s="262"/>
      <c r="P91" s="262"/>
      <c r="Q91" s="262"/>
      <c r="R91" s="262"/>
      <c r="S91" s="263"/>
      <c r="T91" s="264"/>
      <c r="U91" s="263"/>
      <c r="V91" s="265"/>
      <c r="W91" s="490" t="str">
        <f t="shared" si="32"/>
        <v/>
      </c>
      <c r="X91" s="601"/>
      <c r="Y91" s="250"/>
      <c r="Z91" s="67"/>
      <c r="AA91" s="250"/>
      <c r="AB91" s="237"/>
      <c r="AD91" s="442">
        <f>IF(ISBLANK(A91),0,VLOOKUP(A91,'Delegated Wage Grid'!$B$14:$H$50,2,FALSE))</f>
        <v>0</v>
      </c>
      <c r="AE91" s="90"/>
      <c r="AF91" s="435">
        <f>IF(ISBLANK(A91),0,VLOOKUP(A91,'Delegated Wage Grid'!$B$14:$H$50,3,FALSE))</f>
        <v>0</v>
      </c>
      <c r="AG91" s="431">
        <f>IF(ISBLANK(A91),0,VLOOKUP(A91,'Delegated Wage Grid'!$B$14:$H$50,4,FALSE))</f>
        <v>0</v>
      </c>
      <c r="AH91" s="431">
        <f>IF(ISBLANK(A91),0,VLOOKUP(A91,'Delegated Wage Grid'!$B$14:$H$50,5,FALSE))</f>
        <v>0</v>
      </c>
      <c r="AI91" s="431">
        <f>IF(ISBLANK(A91),0,VLOOKUP(A91,'Delegated Wage Grid'!$B$14:$H$50,6,FALSE))</f>
        <v>0</v>
      </c>
      <c r="AJ91" s="436">
        <f>IF(ISBLANK(A91),0,VLOOKUP(A91,'Delegated Wage Grid'!$B$14:$H$50,7,FALSE))</f>
        <v>0</v>
      </c>
      <c r="AK91" s="90"/>
      <c r="AL91" s="435">
        <f t="shared" si="24"/>
        <v>0</v>
      </c>
      <c r="AM91" s="436">
        <f t="shared" si="33"/>
        <v>0</v>
      </c>
      <c r="AN91" s="445">
        <f t="shared" si="25"/>
        <v>0</v>
      </c>
      <c r="AO91" s="431">
        <f t="shared" si="26"/>
        <v>0</v>
      </c>
      <c r="AP91" s="431">
        <f t="shared" si="27"/>
        <v>0</v>
      </c>
      <c r="AQ91" s="431">
        <f t="shared" si="28"/>
        <v>0</v>
      </c>
      <c r="AR91" s="436">
        <f t="shared" si="29"/>
        <v>0</v>
      </c>
      <c r="AZ91" s="470">
        <f t="shared" si="34"/>
        <v>0</v>
      </c>
      <c r="BA91" s="471">
        <f t="shared" si="35"/>
        <v>0</v>
      </c>
    </row>
    <row r="92" spans="1:53" x14ac:dyDescent="0.25">
      <c r="A92" s="101"/>
      <c r="B92" s="75"/>
      <c r="C92" s="243"/>
      <c r="D92" s="295" t="str">
        <f t="shared" si="30"/>
        <v/>
      </c>
      <c r="E92" s="250"/>
      <c r="F92" s="296"/>
      <c r="G92" s="302" t="str">
        <f t="shared" si="31"/>
        <v/>
      </c>
      <c r="H92" s="276"/>
      <c r="I92" s="277"/>
      <c r="J92" s="277"/>
      <c r="K92" s="277"/>
      <c r="L92" s="278"/>
      <c r="M92" s="260"/>
      <c r="N92" s="261"/>
      <c r="O92" s="262"/>
      <c r="P92" s="262"/>
      <c r="Q92" s="262"/>
      <c r="R92" s="262"/>
      <c r="S92" s="263"/>
      <c r="T92" s="264"/>
      <c r="U92" s="263"/>
      <c r="V92" s="265"/>
      <c r="W92" s="490" t="str">
        <f t="shared" si="32"/>
        <v/>
      </c>
      <c r="X92" s="601"/>
      <c r="Y92" s="250"/>
      <c r="Z92" s="67"/>
      <c r="AA92" s="250"/>
      <c r="AB92" s="237"/>
      <c r="AD92" s="442">
        <f>IF(ISBLANK(A92),0,VLOOKUP(A92,'Delegated Wage Grid'!$B$14:$H$50,2,FALSE))</f>
        <v>0</v>
      </c>
      <c r="AE92" s="90"/>
      <c r="AF92" s="435">
        <f>IF(ISBLANK(A92),0,VLOOKUP(A92,'Delegated Wage Grid'!$B$14:$H$50,3,FALSE))</f>
        <v>0</v>
      </c>
      <c r="AG92" s="431">
        <f>IF(ISBLANK(A92),0,VLOOKUP(A92,'Delegated Wage Grid'!$B$14:$H$50,4,FALSE))</f>
        <v>0</v>
      </c>
      <c r="AH92" s="431">
        <f>IF(ISBLANK(A92),0,VLOOKUP(A92,'Delegated Wage Grid'!$B$14:$H$50,5,FALSE))</f>
        <v>0</v>
      </c>
      <c r="AI92" s="431">
        <f>IF(ISBLANK(A92),0,VLOOKUP(A92,'Delegated Wage Grid'!$B$14:$H$50,6,FALSE))</f>
        <v>0</v>
      </c>
      <c r="AJ92" s="436">
        <f>IF(ISBLANK(A92),0,VLOOKUP(A92,'Delegated Wage Grid'!$B$14:$H$50,7,FALSE))</f>
        <v>0</v>
      </c>
      <c r="AK92" s="90"/>
      <c r="AL92" s="435">
        <f t="shared" si="24"/>
        <v>0</v>
      </c>
      <c r="AM92" s="436">
        <f t="shared" si="33"/>
        <v>0</v>
      </c>
      <c r="AN92" s="445">
        <f t="shared" si="25"/>
        <v>0</v>
      </c>
      <c r="AO92" s="431">
        <f t="shared" si="26"/>
        <v>0</v>
      </c>
      <c r="AP92" s="431">
        <f t="shared" si="27"/>
        <v>0</v>
      </c>
      <c r="AQ92" s="431">
        <f t="shared" si="28"/>
        <v>0</v>
      </c>
      <c r="AR92" s="436">
        <f t="shared" si="29"/>
        <v>0</v>
      </c>
      <c r="AZ92" s="470">
        <f t="shared" si="34"/>
        <v>0</v>
      </c>
      <c r="BA92" s="471">
        <f t="shared" si="35"/>
        <v>0</v>
      </c>
    </row>
    <row r="93" spans="1:53" x14ac:dyDescent="0.25">
      <c r="A93" s="101"/>
      <c r="B93" s="75"/>
      <c r="C93" s="243"/>
      <c r="D93" s="295" t="str">
        <f t="shared" si="30"/>
        <v/>
      </c>
      <c r="E93" s="250"/>
      <c r="F93" s="296"/>
      <c r="G93" s="302" t="str">
        <f t="shared" si="31"/>
        <v/>
      </c>
      <c r="H93" s="276"/>
      <c r="I93" s="277"/>
      <c r="J93" s="277"/>
      <c r="K93" s="277"/>
      <c r="L93" s="278"/>
      <c r="M93" s="260"/>
      <c r="N93" s="261"/>
      <c r="O93" s="262"/>
      <c r="P93" s="262"/>
      <c r="Q93" s="262"/>
      <c r="R93" s="262"/>
      <c r="S93" s="263"/>
      <c r="T93" s="264"/>
      <c r="U93" s="263"/>
      <c r="V93" s="265"/>
      <c r="W93" s="490" t="str">
        <f t="shared" si="32"/>
        <v/>
      </c>
      <c r="X93" s="601"/>
      <c r="Y93" s="250"/>
      <c r="Z93" s="67"/>
      <c r="AA93" s="250"/>
      <c r="AB93" s="237"/>
      <c r="AD93" s="442">
        <f>IF(ISBLANK(A93),0,VLOOKUP(A93,'Delegated Wage Grid'!$B$14:$H$50,2,FALSE))</f>
        <v>0</v>
      </c>
      <c r="AE93" s="90"/>
      <c r="AF93" s="435">
        <f>IF(ISBLANK(A93),0,VLOOKUP(A93,'Delegated Wage Grid'!$B$14:$H$50,3,FALSE))</f>
        <v>0</v>
      </c>
      <c r="AG93" s="431">
        <f>IF(ISBLANK(A93),0,VLOOKUP(A93,'Delegated Wage Grid'!$B$14:$H$50,4,FALSE))</f>
        <v>0</v>
      </c>
      <c r="AH93" s="431">
        <f>IF(ISBLANK(A93),0,VLOOKUP(A93,'Delegated Wage Grid'!$B$14:$H$50,5,FALSE))</f>
        <v>0</v>
      </c>
      <c r="AI93" s="431">
        <f>IF(ISBLANK(A93),0,VLOOKUP(A93,'Delegated Wage Grid'!$B$14:$H$50,6,FALSE))</f>
        <v>0</v>
      </c>
      <c r="AJ93" s="436">
        <f>IF(ISBLANK(A93),0,VLOOKUP(A93,'Delegated Wage Grid'!$B$14:$H$50,7,FALSE))</f>
        <v>0</v>
      </c>
      <c r="AK93" s="90"/>
      <c r="AL93" s="435">
        <f t="shared" si="24"/>
        <v>0</v>
      </c>
      <c r="AM93" s="436">
        <f t="shared" si="33"/>
        <v>0</v>
      </c>
      <c r="AN93" s="445">
        <f t="shared" si="25"/>
        <v>0</v>
      </c>
      <c r="AO93" s="431">
        <f t="shared" si="26"/>
        <v>0</v>
      </c>
      <c r="AP93" s="431">
        <f t="shared" si="27"/>
        <v>0</v>
      </c>
      <c r="AQ93" s="431">
        <f t="shared" si="28"/>
        <v>0</v>
      </c>
      <c r="AR93" s="436">
        <f t="shared" si="29"/>
        <v>0</v>
      </c>
      <c r="AZ93" s="470">
        <f t="shared" si="34"/>
        <v>0</v>
      </c>
      <c r="BA93" s="471">
        <f t="shared" si="35"/>
        <v>0</v>
      </c>
    </row>
    <row r="94" spans="1:53" x14ac:dyDescent="0.25">
      <c r="A94" s="101"/>
      <c r="B94" s="75"/>
      <c r="C94" s="243"/>
      <c r="D94" s="295" t="str">
        <f t="shared" si="30"/>
        <v/>
      </c>
      <c r="E94" s="250"/>
      <c r="F94" s="296"/>
      <c r="G94" s="302" t="str">
        <f t="shared" si="31"/>
        <v/>
      </c>
      <c r="H94" s="276"/>
      <c r="I94" s="277"/>
      <c r="J94" s="277"/>
      <c r="K94" s="277"/>
      <c r="L94" s="278"/>
      <c r="M94" s="260"/>
      <c r="N94" s="261"/>
      <c r="O94" s="262"/>
      <c r="P94" s="262"/>
      <c r="Q94" s="262"/>
      <c r="R94" s="262"/>
      <c r="S94" s="263"/>
      <c r="T94" s="264"/>
      <c r="U94" s="263"/>
      <c r="V94" s="265"/>
      <c r="W94" s="490" t="str">
        <f t="shared" si="32"/>
        <v/>
      </c>
      <c r="X94" s="601"/>
      <c r="Y94" s="250"/>
      <c r="Z94" s="67"/>
      <c r="AA94" s="250"/>
      <c r="AB94" s="237"/>
      <c r="AD94" s="442">
        <f>IF(ISBLANK(A94),0,VLOOKUP(A94,'Delegated Wage Grid'!$B$14:$H$50,2,FALSE))</f>
        <v>0</v>
      </c>
      <c r="AE94" s="90"/>
      <c r="AF94" s="435">
        <f>IF(ISBLANK(A94),0,VLOOKUP(A94,'Delegated Wage Grid'!$B$14:$H$50,3,FALSE))</f>
        <v>0</v>
      </c>
      <c r="AG94" s="431">
        <f>IF(ISBLANK(A94),0,VLOOKUP(A94,'Delegated Wage Grid'!$B$14:$H$50,4,FALSE))</f>
        <v>0</v>
      </c>
      <c r="AH94" s="431">
        <f>IF(ISBLANK(A94),0,VLOOKUP(A94,'Delegated Wage Grid'!$B$14:$H$50,5,FALSE))</f>
        <v>0</v>
      </c>
      <c r="AI94" s="431">
        <f>IF(ISBLANK(A94),0,VLOOKUP(A94,'Delegated Wage Grid'!$B$14:$H$50,6,FALSE))</f>
        <v>0</v>
      </c>
      <c r="AJ94" s="436">
        <f>IF(ISBLANK(A94),0,VLOOKUP(A94,'Delegated Wage Grid'!$B$14:$H$50,7,FALSE))</f>
        <v>0</v>
      </c>
      <c r="AK94" s="90"/>
      <c r="AL94" s="435">
        <f t="shared" si="24"/>
        <v>0</v>
      </c>
      <c r="AM94" s="436">
        <f t="shared" si="33"/>
        <v>0</v>
      </c>
      <c r="AN94" s="445">
        <f t="shared" si="25"/>
        <v>0</v>
      </c>
      <c r="AO94" s="431">
        <f t="shared" si="26"/>
        <v>0</v>
      </c>
      <c r="AP94" s="431">
        <f t="shared" si="27"/>
        <v>0</v>
      </c>
      <c r="AQ94" s="431">
        <f t="shared" si="28"/>
        <v>0</v>
      </c>
      <c r="AR94" s="436">
        <f t="shared" si="29"/>
        <v>0</v>
      </c>
      <c r="AZ94" s="470">
        <f t="shared" si="34"/>
        <v>0</v>
      </c>
      <c r="BA94" s="471">
        <f t="shared" si="35"/>
        <v>0</v>
      </c>
    </row>
    <row r="95" spans="1:53" x14ac:dyDescent="0.25">
      <c r="A95" s="101"/>
      <c r="B95" s="75"/>
      <c r="C95" s="243"/>
      <c r="D95" s="295" t="str">
        <f t="shared" si="30"/>
        <v/>
      </c>
      <c r="E95" s="250"/>
      <c r="F95" s="296"/>
      <c r="G95" s="302" t="str">
        <f t="shared" si="31"/>
        <v/>
      </c>
      <c r="H95" s="276"/>
      <c r="I95" s="277"/>
      <c r="J95" s="277"/>
      <c r="K95" s="277"/>
      <c r="L95" s="278"/>
      <c r="M95" s="260"/>
      <c r="N95" s="261"/>
      <c r="O95" s="262"/>
      <c r="P95" s="262"/>
      <c r="Q95" s="262"/>
      <c r="R95" s="262"/>
      <c r="S95" s="263"/>
      <c r="T95" s="264"/>
      <c r="U95" s="263"/>
      <c r="V95" s="265"/>
      <c r="W95" s="490" t="str">
        <f t="shared" si="32"/>
        <v/>
      </c>
      <c r="X95" s="601"/>
      <c r="Y95" s="250"/>
      <c r="Z95" s="67"/>
      <c r="AA95" s="250"/>
      <c r="AB95" s="237"/>
      <c r="AD95" s="442">
        <f>IF(ISBLANK(A95),0,VLOOKUP(A95,'Delegated Wage Grid'!$B$14:$H$50,2,FALSE))</f>
        <v>0</v>
      </c>
      <c r="AE95" s="90"/>
      <c r="AF95" s="435">
        <f>IF(ISBLANK(A95),0,VLOOKUP(A95,'Delegated Wage Grid'!$B$14:$H$50,3,FALSE))</f>
        <v>0</v>
      </c>
      <c r="AG95" s="431">
        <f>IF(ISBLANK(A95),0,VLOOKUP(A95,'Delegated Wage Grid'!$B$14:$H$50,4,FALSE))</f>
        <v>0</v>
      </c>
      <c r="AH95" s="431">
        <f>IF(ISBLANK(A95),0,VLOOKUP(A95,'Delegated Wage Grid'!$B$14:$H$50,5,FALSE))</f>
        <v>0</v>
      </c>
      <c r="AI95" s="431">
        <f>IF(ISBLANK(A95),0,VLOOKUP(A95,'Delegated Wage Grid'!$B$14:$H$50,6,FALSE))</f>
        <v>0</v>
      </c>
      <c r="AJ95" s="436">
        <f>IF(ISBLANK(A95),0,VLOOKUP(A95,'Delegated Wage Grid'!$B$14:$H$50,7,FALSE))</f>
        <v>0</v>
      </c>
      <c r="AK95" s="90"/>
      <c r="AL95" s="435">
        <f t="shared" si="24"/>
        <v>0</v>
      </c>
      <c r="AM95" s="436">
        <f t="shared" si="33"/>
        <v>0</v>
      </c>
      <c r="AN95" s="445">
        <f t="shared" si="25"/>
        <v>0</v>
      </c>
      <c r="AO95" s="431">
        <f t="shared" si="26"/>
        <v>0</v>
      </c>
      <c r="AP95" s="431">
        <f t="shared" si="27"/>
        <v>0</v>
      </c>
      <c r="AQ95" s="431">
        <f t="shared" si="28"/>
        <v>0</v>
      </c>
      <c r="AR95" s="436">
        <f t="shared" si="29"/>
        <v>0</v>
      </c>
      <c r="AZ95" s="470">
        <f t="shared" si="34"/>
        <v>0</v>
      </c>
      <c r="BA95" s="471">
        <f t="shared" si="35"/>
        <v>0</v>
      </c>
    </row>
    <row r="96" spans="1:53" x14ac:dyDescent="0.25">
      <c r="A96" s="101"/>
      <c r="B96" s="75"/>
      <c r="C96" s="243"/>
      <c r="D96" s="295" t="str">
        <f t="shared" si="30"/>
        <v/>
      </c>
      <c r="E96" s="250"/>
      <c r="F96" s="296"/>
      <c r="G96" s="302" t="str">
        <f t="shared" si="31"/>
        <v/>
      </c>
      <c r="H96" s="276"/>
      <c r="I96" s="277"/>
      <c r="J96" s="277"/>
      <c r="K96" s="277"/>
      <c r="L96" s="278"/>
      <c r="M96" s="260"/>
      <c r="N96" s="261"/>
      <c r="O96" s="262"/>
      <c r="P96" s="262"/>
      <c r="Q96" s="262"/>
      <c r="R96" s="262"/>
      <c r="S96" s="263"/>
      <c r="T96" s="264"/>
      <c r="U96" s="263"/>
      <c r="V96" s="265"/>
      <c r="W96" s="490" t="str">
        <f t="shared" si="32"/>
        <v/>
      </c>
      <c r="X96" s="601"/>
      <c r="Y96" s="250"/>
      <c r="Z96" s="67"/>
      <c r="AA96" s="250"/>
      <c r="AB96" s="237"/>
      <c r="AD96" s="442">
        <f>IF(ISBLANK(A96),0,VLOOKUP(A96,'Delegated Wage Grid'!$B$14:$H$50,2,FALSE))</f>
        <v>0</v>
      </c>
      <c r="AE96" s="90"/>
      <c r="AF96" s="435">
        <f>IF(ISBLANK(A96),0,VLOOKUP(A96,'Delegated Wage Grid'!$B$14:$H$50,3,FALSE))</f>
        <v>0</v>
      </c>
      <c r="AG96" s="431">
        <f>IF(ISBLANK(A96),0,VLOOKUP(A96,'Delegated Wage Grid'!$B$14:$H$50,4,FALSE))</f>
        <v>0</v>
      </c>
      <c r="AH96" s="431">
        <f>IF(ISBLANK(A96),0,VLOOKUP(A96,'Delegated Wage Grid'!$B$14:$H$50,5,FALSE))</f>
        <v>0</v>
      </c>
      <c r="AI96" s="431">
        <f>IF(ISBLANK(A96),0,VLOOKUP(A96,'Delegated Wage Grid'!$B$14:$H$50,6,FALSE))</f>
        <v>0</v>
      </c>
      <c r="AJ96" s="436">
        <f>IF(ISBLANK(A96),0,VLOOKUP(A96,'Delegated Wage Grid'!$B$14:$H$50,7,FALSE))</f>
        <v>0</v>
      </c>
      <c r="AK96" s="90"/>
      <c r="AL96" s="435">
        <f t="shared" si="24"/>
        <v>0</v>
      </c>
      <c r="AM96" s="436">
        <f t="shared" si="33"/>
        <v>0</v>
      </c>
      <c r="AN96" s="445">
        <f t="shared" si="25"/>
        <v>0</v>
      </c>
      <c r="AO96" s="431">
        <f t="shared" si="26"/>
        <v>0</v>
      </c>
      <c r="AP96" s="431">
        <f t="shared" si="27"/>
        <v>0</v>
      </c>
      <c r="AQ96" s="431">
        <f t="shared" si="28"/>
        <v>0</v>
      </c>
      <c r="AR96" s="436">
        <f t="shared" si="29"/>
        <v>0</v>
      </c>
      <c r="AZ96" s="470">
        <f t="shared" si="34"/>
        <v>0</v>
      </c>
      <c r="BA96" s="471">
        <f t="shared" si="35"/>
        <v>0</v>
      </c>
    </row>
    <row r="97" spans="1:53" x14ac:dyDescent="0.25">
      <c r="A97" s="101"/>
      <c r="B97" s="75"/>
      <c r="C97" s="243"/>
      <c r="D97" s="295" t="str">
        <f t="shared" si="30"/>
        <v/>
      </c>
      <c r="E97" s="250"/>
      <c r="F97" s="296"/>
      <c r="G97" s="302" t="str">
        <f t="shared" si="31"/>
        <v/>
      </c>
      <c r="H97" s="276"/>
      <c r="I97" s="277"/>
      <c r="J97" s="277"/>
      <c r="K97" s="277"/>
      <c r="L97" s="278"/>
      <c r="M97" s="260"/>
      <c r="N97" s="261"/>
      <c r="O97" s="262"/>
      <c r="P97" s="262"/>
      <c r="Q97" s="262"/>
      <c r="R97" s="262"/>
      <c r="S97" s="263"/>
      <c r="T97" s="264"/>
      <c r="U97" s="263"/>
      <c r="V97" s="265"/>
      <c r="W97" s="490" t="str">
        <f t="shared" si="32"/>
        <v/>
      </c>
      <c r="X97" s="601"/>
      <c r="Y97" s="250"/>
      <c r="Z97" s="67"/>
      <c r="AA97" s="250"/>
      <c r="AB97" s="237"/>
      <c r="AD97" s="442">
        <f>IF(ISBLANK(A97),0,VLOOKUP(A97,'Delegated Wage Grid'!$B$14:$H$50,2,FALSE))</f>
        <v>0</v>
      </c>
      <c r="AE97" s="90"/>
      <c r="AF97" s="435">
        <f>IF(ISBLANK(A97),0,VLOOKUP(A97,'Delegated Wage Grid'!$B$14:$H$50,3,FALSE))</f>
        <v>0</v>
      </c>
      <c r="AG97" s="431">
        <f>IF(ISBLANK(A97),0,VLOOKUP(A97,'Delegated Wage Grid'!$B$14:$H$50,4,FALSE))</f>
        <v>0</v>
      </c>
      <c r="AH97" s="431">
        <f>IF(ISBLANK(A97),0,VLOOKUP(A97,'Delegated Wage Grid'!$B$14:$H$50,5,FALSE))</f>
        <v>0</v>
      </c>
      <c r="AI97" s="431">
        <f>IF(ISBLANK(A97),0,VLOOKUP(A97,'Delegated Wage Grid'!$B$14:$H$50,6,FALSE))</f>
        <v>0</v>
      </c>
      <c r="AJ97" s="436">
        <f>IF(ISBLANK(A97),0,VLOOKUP(A97,'Delegated Wage Grid'!$B$14:$H$50,7,FALSE))</f>
        <v>0</v>
      </c>
      <c r="AK97" s="90"/>
      <c r="AL97" s="435">
        <f t="shared" si="24"/>
        <v>0</v>
      </c>
      <c r="AM97" s="436">
        <f t="shared" si="33"/>
        <v>0</v>
      </c>
      <c r="AN97" s="445">
        <f t="shared" si="25"/>
        <v>0</v>
      </c>
      <c r="AO97" s="431">
        <f t="shared" si="26"/>
        <v>0</v>
      </c>
      <c r="AP97" s="431">
        <f t="shared" si="27"/>
        <v>0</v>
      </c>
      <c r="AQ97" s="431">
        <f t="shared" si="28"/>
        <v>0</v>
      </c>
      <c r="AR97" s="436">
        <f t="shared" si="29"/>
        <v>0</v>
      </c>
      <c r="AZ97" s="470">
        <f t="shared" si="34"/>
        <v>0</v>
      </c>
      <c r="BA97" s="471">
        <f t="shared" si="35"/>
        <v>0</v>
      </c>
    </row>
    <row r="98" spans="1:53" x14ac:dyDescent="0.25">
      <c r="A98" s="101"/>
      <c r="B98" s="75"/>
      <c r="C98" s="243"/>
      <c r="D98" s="295" t="str">
        <f t="shared" si="30"/>
        <v/>
      </c>
      <c r="E98" s="250"/>
      <c r="F98" s="296"/>
      <c r="G98" s="302" t="str">
        <f t="shared" si="31"/>
        <v/>
      </c>
      <c r="H98" s="276"/>
      <c r="I98" s="277"/>
      <c r="J98" s="277"/>
      <c r="K98" s="277"/>
      <c r="L98" s="278"/>
      <c r="M98" s="260"/>
      <c r="N98" s="261"/>
      <c r="O98" s="262"/>
      <c r="P98" s="262"/>
      <c r="Q98" s="262"/>
      <c r="R98" s="262"/>
      <c r="S98" s="263"/>
      <c r="T98" s="264"/>
      <c r="U98" s="263"/>
      <c r="V98" s="265"/>
      <c r="W98" s="490" t="str">
        <f t="shared" si="32"/>
        <v/>
      </c>
      <c r="X98" s="601"/>
      <c r="Y98" s="250"/>
      <c r="Z98" s="67"/>
      <c r="AA98" s="250"/>
      <c r="AB98" s="237"/>
      <c r="AD98" s="442">
        <f>IF(ISBLANK(A98),0,VLOOKUP(A98,'Delegated Wage Grid'!$B$14:$H$50,2,FALSE))</f>
        <v>0</v>
      </c>
      <c r="AE98" s="90"/>
      <c r="AF98" s="435">
        <f>IF(ISBLANK(A98),0,VLOOKUP(A98,'Delegated Wage Grid'!$B$14:$H$50,3,FALSE))</f>
        <v>0</v>
      </c>
      <c r="AG98" s="431">
        <f>IF(ISBLANK(A98),0,VLOOKUP(A98,'Delegated Wage Grid'!$B$14:$H$50,4,FALSE))</f>
        <v>0</v>
      </c>
      <c r="AH98" s="431">
        <f>IF(ISBLANK(A98),0,VLOOKUP(A98,'Delegated Wage Grid'!$B$14:$H$50,5,FALSE))</f>
        <v>0</v>
      </c>
      <c r="AI98" s="431">
        <f>IF(ISBLANK(A98),0,VLOOKUP(A98,'Delegated Wage Grid'!$B$14:$H$50,6,FALSE))</f>
        <v>0</v>
      </c>
      <c r="AJ98" s="436">
        <f>IF(ISBLANK(A98),0,VLOOKUP(A98,'Delegated Wage Grid'!$B$14:$H$50,7,FALSE))</f>
        <v>0</v>
      </c>
      <c r="AK98" s="90"/>
      <c r="AL98" s="435">
        <f t="shared" si="24"/>
        <v>0</v>
      </c>
      <c r="AM98" s="436">
        <f t="shared" si="33"/>
        <v>0</v>
      </c>
      <c r="AN98" s="445">
        <f t="shared" si="25"/>
        <v>0</v>
      </c>
      <c r="AO98" s="431">
        <f t="shared" si="26"/>
        <v>0</v>
      </c>
      <c r="AP98" s="431">
        <f t="shared" si="27"/>
        <v>0</v>
      </c>
      <c r="AQ98" s="431">
        <f t="shared" si="28"/>
        <v>0</v>
      </c>
      <c r="AR98" s="436">
        <f t="shared" si="29"/>
        <v>0</v>
      </c>
      <c r="AZ98" s="470">
        <f t="shared" si="34"/>
        <v>0</v>
      </c>
      <c r="BA98" s="471">
        <f t="shared" si="35"/>
        <v>0</v>
      </c>
    </row>
    <row r="99" spans="1:53" x14ac:dyDescent="0.25">
      <c r="A99" s="101"/>
      <c r="B99" s="75"/>
      <c r="C99" s="243"/>
      <c r="D99" s="295" t="str">
        <f t="shared" si="30"/>
        <v/>
      </c>
      <c r="E99" s="250"/>
      <c r="F99" s="296"/>
      <c r="G99" s="302" t="str">
        <f t="shared" si="31"/>
        <v/>
      </c>
      <c r="H99" s="276"/>
      <c r="I99" s="277"/>
      <c r="J99" s="277"/>
      <c r="K99" s="277"/>
      <c r="L99" s="278"/>
      <c r="M99" s="260"/>
      <c r="N99" s="261"/>
      <c r="O99" s="262"/>
      <c r="P99" s="262"/>
      <c r="Q99" s="262"/>
      <c r="R99" s="262"/>
      <c r="S99" s="263"/>
      <c r="T99" s="264"/>
      <c r="U99" s="263"/>
      <c r="V99" s="265"/>
      <c r="W99" s="490" t="str">
        <f t="shared" si="32"/>
        <v/>
      </c>
      <c r="X99" s="601"/>
      <c r="Y99" s="250"/>
      <c r="Z99" s="67"/>
      <c r="AA99" s="250"/>
      <c r="AB99" s="237"/>
      <c r="AD99" s="442">
        <f>IF(ISBLANK(A99),0,VLOOKUP(A99,'Delegated Wage Grid'!$B$14:$H$50,2,FALSE))</f>
        <v>0</v>
      </c>
      <c r="AE99" s="90"/>
      <c r="AF99" s="435">
        <f>IF(ISBLANK(A99),0,VLOOKUP(A99,'Delegated Wage Grid'!$B$14:$H$50,3,FALSE))</f>
        <v>0</v>
      </c>
      <c r="AG99" s="431">
        <f>IF(ISBLANK(A99),0,VLOOKUP(A99,'Delegated Wage Grid'!$B$14:$H$50,4,FALSE))</f>
        <v>0</v>
      </c>
      <c r="AH99" s="431">
        <f>IF(ISBLANK(A99),0,VLOOKUP(A99,'Delegated Wage Grid'!$B$14:$H$50,5,FALSE))</f>
        <v>0</v>
      </c>
      <c r="AI99" s="431">
        <f>IF(ISBLANK(A99),0,VLOOKUP(A99,'Delegated Wage Grid'!$B$14:$H$50,6,FALSE))</f>
        <v>0</v>
      </c>
      <c r="AJ99" s="436">
        <f>IF(ISBLANK(A99),0,VLOOKUP(A99,'Delegated Wage Grid'!$B$14:$H$50,7,FALSE))</f>
        <v>0</v>
      </c>
      <c r="AK99" s="90"/>
      <c r="AL99" s="435">
        <f t="shared" si="24"/>
        <v>0</v>
      </c>
      <c r="AM99" s="436">
        <f t="shared" si="33"/>
        <v>0</v>
      </c>
      <c r="AN99" s="445">
        <f t="shared" si="25"/>
        <v>0</v>
      </c>
      <c r="AO99" s="431">
        <f t="shared" si="26"/>
        <v>0</v>
      </c>
      <c r="AP99" s="431">
        <f t="shared" si="27"/>
        <v>0</v>
      </c>
      <c r="AQ99" s="431">
        <f t="shared" si="28"/>
        <v>0</v>
      </c>
      <c r="AR99" s="436">
        <f t="shared" si="29"/>
        <v>0</v>
      </c>
      <c r="AZ99" s="470">
        <f t="shared" si="34"/>
        <v>0</v>
      </c>
      <c r="BA99" s="471">
        <f t="shared" si="35"/>
        <v>0</v>
      </c>
    </row>
    <row r="100" spans="1:53" x14ac:dyDescent="0.25">
      <c r="A100" s="101"/>
      <c r="B100" s="75"/>
      <c r="C100" s="243"/>
      <c r="D100" s="295" t="str">
        <f t="shared" si="30"/>
        <v/>
      </c>
      <c r="E100" s="250"/>
      <c r="F100" s="296"/>
      <c r="G100" s="302" t="str">
        <f t="shared" si="31"/>
        <v/>
      </c>
      <c r="H100" s="276"/>
      <c r="I100" s="277"/>
      <c r="J100" s="277"/>
      <c r="K100" s="277"/>
      <c r="L100" s="278"/>
      <c r="M100" s="260"/>
      <c r="N100" s="261"/>
      <c r="O100" s="262"/>
      <c r="P100" s="262"/>
      <c r="Q100" s="262"/>
      <c r="R100" s="262"/>
      <c r="S100" s="263"/>
      <c r="T100" s="264"/>
      <c r="U100" s="263"/>
      <c r="V100" s="265"/>
      <c r="W100" s="490" t="str">
        <f t="shared" si="32"/>
        <v/>
      </c>
      <c r="X100" s="601"/>
      <c r="Y100" s="250"/>
      <c r="Z100" s="67"/>
      <c r="AA100" s="250"/>
      <c r="AB100" s="237"/>
      <c r="AD100" s="442">
        <f>IF(ISBLANK(A100),0,VLOOKUP(A100,'Delegated Wage Grid'!$B$14:$H$50,2,FALSE))</f>
        <v>0</v>
      </c>
      <c r="AE100" s="90"/>
      <c r="AF100" s="435">
        <f>IF(ISBLANK(A100),0,VLOOKUP(A100,'Delegated Wage Grid'!$B$14:$H$50,3,FALSE))</f>
        <v>0</v>
      </c>
      <c r="AG100" s="431">
        <f>IF(ISBLANK(A100),0,VLOOKUP(A100,'Delegated Wage Grid'!$B$14:$H$50,4,FALSE))</f>
        <v>0</v>
      </c>
      <c r="AH100" s="431">
        <f>IF(ISBLANK(A100),0,VLOOKUP(A100,'Delegated Wage Grid'!$B$14:$H$50,5,FALSE))</f>
        <v>0</v>
      </c>
      <c r="AI100" s="431">
        <f>IF(ISBLANK(A100),0,VLOOKUP(A100,'Delegated Wage Grid'!$B$14:$H$50,6,FALSE))</f>
        <v>0</v>
      </c>
      <c r="AJ100" s="436">
        <f>IF(ISBLANK(A100),0,VLOOKUP(A100,'Delegated Wage Grid'!$B$14:$H$50,7,FALSE))</f>
        <v>0</v>
      </c>
      <c r="AK100" s="90"/>
      <c r="AL100" s="435">
        <f t="shared" si="24"/>
        <v>0</v>
      </c>
      <c r="AM100" s="436">
        <f t="shared" si="33"/>
        <v>0</v>
      </c>
      <c r="AN100" s="445">
        <f t="shared" si="25"/>
        <v>0</v>
      </c>
      <c r="AO100" s="431">
        <f t="shared" si="26"/>
        <v>0</v>
      </c>
      <c r="AP100" s="431">
        <f t="shared" si="27"/>
        <v>0</v>
      </c>
      <c r="AQ100" s="431">
        <f t="shared" si="28"/>
        <v>0</v>
      </c>
      <c r="AR100" s="436">
        <f t="shared" si="29"/>
        <v>0</v>
      </c>
      <c r="AZ100" s="470">
        <f t="shared" si="34"/>
        <v>0</v>
      </c>
      <c r="BA100" s="471">
        <f t="shared" si="35"/>
        <v>0</v>
      </c>
    </row>
    <row r="101" spans="1:53" x14ac:dyDescent="0.25">
      <c r="A101" s="101"/>
      <c r="B101" s="75"/>
      <c r="C101" s="243"/>
      <c r="D101" s="295" t="str">
        <f t="shared" si="30"/>
        <v/>
      </c>
      <c r="E101" s="250"/>
      <c r="F101" s="296"/>
      <c r="G101" s="302" t="str">
        <f t="shared" si="31"/>
        <v/>
      </c>
      <c r="H101" s="276"/>
      <c r="I101" s="277"/>
      <c r="J101" s="277"/>
      <c r="K101" s="277"/>
      <c r="L101" s="278"/>
      <c r="M101" s="260"/>
      <c r="N101" s="261"/>
      <c r="O101" s="262"/>
      <c r="P101" s="262"/>
      <c r="Q101" s="262"/>
      <c r="R101" s="262"/>
      <c r="S101" s="263"/>
      <c r="T101" s="264"/>
      <c r="U101" s="263"/>
      <c r="V101" s="265"/>
      <c r="W101" s="490" t="str">
        <f t="shared" si="32"/>
        <v/>
      </c>
      <c r="X101" s="601"/>
      <c r="Y101" s="250"/>
      <c r="Z101" s="67"/>
      <c r="AA101" s="250"/>
      <c r="AB101" s="237"/>
      <c r="AD101" s="442">
        <f>IF(ISBLANK(A101),0,VLOOKUP(A101,'Delegated Wage Grid'!$B$14:$H$50,2,FALSE))</f>
        <v>0</v>
      </c>
      <c r="AE101" s="90"/>
      <c r="AF101" s="435">
        <f>IF(ISBLANK(A101),0,VLOOKUP(A101,'Delegated Wage Grid'!$B$14:$H$50,3,FALSE))</f>
        <v>0</v>
      </c>
      <c r="AG101" s="431">
        <f>IF(ISBLANK(A101),0,VLOOKUP(A101,'Delegated Wage Grid'!$B$14:$H$50,4,FALSE))</f>
        <v>0</v>
      </c>
      <c r="AH101" s="431">
        <f>IF(ISBLANK(A101),0,VLOOKUP(A101,'Delegated Wage Grid'!$B$14:$H$50,5,FALSE))</f>
        <v>0</v>
      </c>
      <c r="AI101" s="431">
        <f>IF(ISBLANK(A101),0,VLOOKUP(A101,'Delegated Wage Grid'!$B$14:$H$50,6,FALSE))</f>
        <v>0</v>
      </c>
      <c r="AJ101" s="436">
        <f>IF(ISBLANK(A101),0,VLOOKUP(A101,'Delegated Wage Grid'!$B$14:$H$50,7,FALSE))</f>
        <v>0</v>
      </c>
      <c r="AK101" s="90"/>
      <c r="AL101" s="435">
        <f t="shared" si="24"/>
        <v>0</v>
      </c>
      <c r="AM101" s="436">
        <f t="shared" si="33"/>
        <v>0</v>
      </c>
      <c r="AN101" s="445">
        <f t="shared" si="25"/>
        <v>0</v>
      </c>
      <c r="AO101" s="431">
        <f t="shared" si="26"/>
        <v>0</v>
      </c>
      <c r="AP101" s="431">
        <f t="shared" si="27"/>
        <v>0</v>
      </c>
      <c r="AQ101" s="431">
        <f t="shared" si="28"/>
        <v>0</v>
      </c>
      <c r="AR101" s="436">
        <f t="shared" si="29"/>
        <v>0</v>
      </c>
      <c r="AZ101" s="470">
        <f t="shared" si="34"/>
        <v>0</v>
      </c>
      <c r="BA101" s="471">
        <f t="shared" si="35"/>
        <v>0</v>
      </c>
    </row>
    <row r="102" spans="1:53" x14ac:dyDescent="0.25">
      <c r="A102" s="101"/>
      <c r="B102" s="75"/>
      <c r="C102" s="243"/>
      <c r="D102" s="295" t="str">
        <f t="shared" si="30"/>
        <v/>
      </c>
      <c r="E102" s="250"/>
      <c r="F102" s="296"/>
      <c r="G102" s="302" t="str">
        <f t="shared" si="31"/>
        <v/>
      </c>
      <c r="H102" s="276"/>
      <c r="I102" s="277"/>
      <c r="J102" s="277"/>
      <c r="K102" s="277"/>
      <c r="L102" s="278"/>
      <c r="M102" s="260"/>
      <c r="N102" s="261"/>
      <c r="O102" s="262"/>
      <c r="P102" s="262"/>
      <c r="Q102" s="262"/>
      <c r="R102" s="262"/>
      <c r="S102" s="263"/>
      <c r="T102" s="264"/>
      <c r="U102" s="263"/>
      <c r="V102" s="265"/>
      <c r="W102" s="490" t="str">
        <f t="shared" si="32"/>
        <v/>
      </c>
      <c r="X102" s="601"/>
      <c r="Y102" s="250"/>
      <c r="Z102" s="67"/>
      <c r="AA102" s="250"/>
      <c r="AB102" s="237"/>
      <c r="AD102" s="442">
        <f>IF(ISBLANK(A102),0,VLOOKUP(A102,'Delegated Wage Grid'!$B$14:$H$50,2,FALSE))</f>
        <v>0</v>
      </c>
      <c r="AE102" s="90"/>
      <c r="AF102" s="435">
        <f>IF(ISBLANK(A102),0,VLOOKUP(A102,'Delegated Wage Grid'!$B$14:$H$50,3,FALSE))</f>
        <v>0</v>
      </c>
      <c r="AG102" s="431">
        <f>IF(ISBLANK(A102),0,VLOOKUP(A102,'Delegated Wage Grid'!$B$14:$H$50,4,FALSE))</f>
        <v>0</v>
      </c>
      <c r="AH102" s="431">
        <f>IF(ISBLANK(A102),0,VLOOKUP(A102,'Delegated Wage Grid'!$B$14:$H$50,5,FALSE))</f>
        <v>0</v>
      </c>
      <c r="AI102" s="431">
        <f>IF(ISBLANK(A102),0,VLOOKUP(A102,'Delegated Wage Grid'!$B$14:$H$50,6,FALSE))</f>
        <v>0</v>
      </c>
      <c r="AJ102" s="436">
        <f>IF(ISBLANK(A102),0,VLOOKUP(A102,'Delegated Wage Grid'!$B$14:$H$50,7,FALSE))</f>
        <v>0</v>
      </c>
      <c r="AK102" s="90"/>
      <c r="AL102" s="435">
        <f t="shared" si="24"/>
        <v>0</v>
      </c>
      <c r="AM102" s="436">
        <f t="shared" si="33"/>
        <v>0</v>
      </c>
      <c r="AN102" s="445">
        <f t="shared" si="25"/>
        <v>0</v>
      </c>
      <c r="AO102" s="431">
        <f t="shared" si="26"/>
        <v>0</v>
      </c>
      <c r="AP102" s="431">
        <f t="shared" si="27"/>
        <v>0</v>
      </c>
      <c r="AQ102" s="431">
        <f t="shared" si="28"/>
        <v>0</v>
      </c>
      <c r="AR102" s="436">
        <f t="shared" si="29"/>
        <v>0</v>
      </c>
      <c r="AZ102" s="470">
        <f t="shared" si="34"/>
        <v>0</v>
      </c>
      <c r="BA102" s="471">
        <f t="shared" si="35"/>
        <v>0</v>
      </c>
    </row>
    <row r="103" spans="1:53" x14ac:dyDescent="0.25">
      <c r="A103" s="101"/>
      <c r="B103" s="75"/>
      <c r="C103" s="243"/>
      <c r="D103" s="295" t="str">
        <f t="shared" si="30"/>
        <v/>
      </c>
      <c r="E103" s="250"/>
      <c r="F103" s="296"/>
      <c r="G103" s="302" t="str">
        <f t="shared" si="31"/>
        <v/>
      </c>
      <c r="H103" s="276"/>
      <c r="I103" s="277"/>
      <c r="J103" s="277"/>
      <c r="K103" s="277"/>
      <c r="L103" s="278"/>
      <c r="M103" s="260"/>
      <c r="N103" s="261"/>
      <c r="O103" s="262"/>
      <c r="P103" s="262"/>
      <c r="Q103" s="262"/>
      <c r="R103" s="262"/>
      <c r="S103" s="263"/>
      <c r="T103" s="264"/>
      <c r="U103" s="263"/>
      <c r="V103" s="265"/>
      <c r="W103" s="490" t="str">
        <f t="shared" si="32"/>
        <v/>
      </c>
      <c r="X103" s="601"/>
      <c r="Y103" s="250"/>
      <c r="Z103" s="67"/>
      <c r="AA103" s="250"/>
      <c r="AB103" s="237"/>
      <c r="AD103" s="442">
        <f>IF(ISBLANK(A103),0,VLOOKUP(A103,'Delegated Wage Grid'!$B$14:$H$50,2,FALSE))</f>
        <v>0</v>
      </c>
      <c r="AE103" s="90"/>
      <c r="AF103" s="435">
        <f>IF(ISBLANK(A103),0,VLOOKUP(A103,'Delegated Wage Grid'!$B$14:$H$50,3,FALSE))</f>
        <v>0</v>
      </c>
      <c r="AG103" s="431">
        <f>IF(ISBLANK(A103),0,VLOOKUP(A103,'Delegated Wage Grid'!$B$14:$H$50,4,FALSE))</f>
        <v>0</v>
      </c>
      <c r="AH103" s="431">
        <f>IF(ISBLANK(A103),0,VLOOKUP(A103,'Delegated Wage Grid'!$B$14:$H$50,5,FALSE))</f>
        <v>0</v>
      </c>
      <c r="AI103" s="431">
        <f>IF(ISBLANK(A103),0,VLOOKUP(A103,'Delegated Wage Grid'!$B$14:$H$50,6,FALSE))</f>
        <v>0</v>
      </c>
      <c r="AJ103" s="436">
        <f>IF(ISBLANK(A103),0,VLOOKUP(A103,'Delegated Wage Grid'!$B$14:$H$50,7,FALSE))</f>
        <v>0</v>
      </c>
      <c r="AK103" s="90"/>
      <c r="AL103" s="435">
        <f t="shared" si="24"/>
        <v>0</v>
      </c>
      <c r="AM103" s="436">
        <f t="shared" si="33"/>
        <v>0</v>
      </c>
      <c r="AN103" s="445">
        <f t="shared" si="25"/>
        <v>0</v>
      </c>
      <c r="AO103" s="431">
        <f t="shared" si="26"/>
        <v>0</v>
      </c>
      <c r="AP103" s="431">
        <f t="shared" si="27"/>
        <v>0</v>
      </c>
      <c r="AQ103" s="431">
        <f t="shared" si="28"/>
        <v>0</v>
      </c>
      <c r="AR103" s="436">
        <f t="shared" si="29"/>
        <v>0</v>
      </c>
      <c r="AZ103" s="470">
        <f t="shared" si="34"/>
        <v>0</v>
      </c>
      <c r="BA103" s="471">
        <f t="shared" si="35"/>
        <v>0</v>
      </c>
    </row>
    <row r="104" spans="1:53" x14ac:dyDescent="0.25">
      <c r="A104" s="101"/>
      <c r="B104" s="75"/>
      <c r="C104" s="243"/>
      <c r="D104" s="295" t="str">
        <f t="shared" si="30"/>
        <v/>
      </c>
      <c r="E104" s="250"/>
      <c r="F104" s="296"/>
      <c r="G104" s="302" t="str">
        <f t="shared" si="31"/>
        <v/>
      </c>
      <c r="H104" s="276"/>
      <c r="I104" s="277"/>
      <c r="J104" s="277"/>
      <c r="K104" s="277"/>
      <c r="L104" s="278"/>
      <c r="M104" s="260"/>
      <c r="N104" s="261"/>
      <c r="O104" s="262"/>
      <c r="P104" s="262"/>
      <c r="Q104" s="262"/>
      <c r="R104" s="262"/>
      <c r="S104" s="263"/>
      <c r="T104" s="264"/>
      <c r="U104" s="263"/>
      <c r="V104" s="265"/>
      <c r="W104" s="490" t="str">
        <f t="shared" si="32"/>
        <v/>
      </c>
      <c r="X104" s="601"/>
      <c r="Y104" s="250"/>
      <c r="Z104" s="67"/>
      <c r="AA104" s="250"/>
      <c r="AB104" s="237"/>
      <c r="AD104" s="442">
        <f>IF(ISBLANK(A104),0,VLOOKUP(A104,'Delegated Wage Grid'!$B$14:$H$50,2,FALSE))</f>
        <v>0</v>
      </c>
      <c r="AE104" s="90"/>
      <c r="AF104" s="435">
        <f>IF(ISBLANK(A104),0,VLOOKUP(A104,'Delegated Wage Grid'!$B$14:$H$50,3,FALSE))</f>
        <v>0</v>
      </c>
      <c r="AG104" s="431">
        <f>IF(ISBLANK(A104),0,VLOOKUP(A104,'Delegated Wage Grid'!$B$14:$H$50,4,FALSE))</f>
        <v>0</v>
      </c>
      <c r="AH104" s="431">
        <f>IF(ISBLANK(A104),0,VLOOKUP(A104,'Delegated Wage Grid'!$B$14:$H$50,5,FALSE))</f>
        <v>0</v>
      </c>
      <c r="AI104" s="431">
        <f>IF(ISBLANK(A104),0,VLOOKUP(A104,'Delegated Wage Grid'!$B$14:$H$50,6,FALSE))</f>
        <v>0</v>
      </c>
      <c r="AJ104" s="436">
        <f>IF(ISBLANK(A104),0,VLOOKUP(A104,'Delegated Wage Grid'!$B$14:$H$50,7,FALSE))</f>
        <v>0</v>
      </c>
      <c r="AK104" s="90"/>
      <c r="AL104" s="435">
        <f t="shared" si="24"/>
        <v>0</v>
      </c>
      <c r="AM104" s="436">
        <f t="shared" si="33"/>
        <v>0</v>
      </c>
      <c r="AN104" s="445">
        <f t="shared" si="25"/>
        <v>0</v>
      </c>
      <c r="AO104" s="431">
        <f t="shared" si="26"/>
        <v>0</v>
      </c>
      <c r="AP104" s="431">
        <f t="shared" si="27"/>
        <v>0</v>
      </c>
      <c r="AQ104" s="431">
        <f t="shared" si="28"/>
        <v>0</v>
      </c>
      <c r="AR104" s="436">
        <f t="shared" si="29"/>
        <v>0</v>
      </c>
      <c r="AZ104" s="470">
        <f t="shared" si="34"/>
        <v>0</v>
      </c>
      <c r="BA104" s="471">
        <f t="shared" si="35"/>
        <v>0</v>
      </c>
    </row>
    <row r="105" spans="1:53" x14ac:dyDescent="0.25">
      <c r="A105" s="101"/>
      <c r="B105" s="75"/>
      <c r="C105" s="243"/>
      <c r="D105" s="295" t="str">
        <f t="shared" si="30"/>
        <v/>
      </c>
      <c r="E105" s="250"/>
      <c r="F105" s="296"/>
      <c r="G105" s="302" t="str">
        <f t="shared" si="31"/>
        <v/>
      </c>
      <c r="H105" s="276"/>
      <c r="I105" s="277"/>
      <c r="J105" s="277"/>
      <c r="K105" s="277"/>
      <c r="L105" s="278"/>
      <c r="M105" s="260"/>
      <c r="N105" s="261"/>
      <c r="O105" s="262"/>
      <c r="P105" s="262"/>
      <c r="Q105" s="262"/>
      <c r="R105" s="262"/>
      <c r="S105" s="263"/>
      <c r="T105" s="264"/>
      <c r="U105" s="263"/>
      <c r="V105" s="265"/>
      <c r="W105" s="490" t="str">
        <f t="shared" si="32"/>
        <v/>
      </c>
      <c r="X105" s="601"/>
      <c r="Y105" s="250"/>
      <c r="Z105" s="67"/>
      <c r="AA105" s="250"/>
      <c r="AB105" s="237"/>
      <c r="AD105" s="442">
        <f>IF(ISBLANK(A105),0,VLOOKUP(A105,'Delegated Wage Grid'!$B$14:$H$50,2,FALSE))</f>
        <v>0</v>
      </c>
      <c r="AE105" s="90"/>
      <c r="AF105" s="435">
        <f>IF(ISBLANK(A105),0,VLOOKUP(A105,'Delegated Wage Grid'!$B$14:$H$50,3,FALSE))</f>
        <v>0</v>
      </c>
      <c r="AG105" s="431">
        <f>IF(ISBLANK(A105),0,VLOOKUP(A105,'Delegated Wage Grid'!$B$14:$H$50,4,FALSE))</f>
        <v>0</v>
      </c>
      <c r="AH105" s="431">
        <f>IF(ISBLANK(A105),0,VLOOKUP(A105,'Delegated Wage Grid'!$B$14:$H$50,5,FALSE))</f>
        <v>0</v>
      </c>
      <c r="AI105" s="431">
        <f>IF(ISBLANK(A105),0,VLOOKUP(A105,'Delegated Wage Grid'!$B$14:$H$50,6,FALSE))</f>
        <v>0</v>
      </c>
      <c r="AJ105" s="436">
        <f>IF(ISBLANK(A105),0,VLOOKUP(A105,'Delegated Wage Grid'!$B$14:$H$50,7,FALSE))</f>
        <v>0</v>
      </c>
      <c r="AK105" s="90"/>
      <c r="AL105" s="435">
        <f t="shared" si="24"/>
        <v>0</v>
      </c>
      <c r="AM105" s="436">
        <f t="shared" si="33"/>
        <v>0</v>
      </c>
      <c r="AN105" s="445">
        <f t="shared" si="25"/>
        <v>0</v>
      </c>
      <c r="AO105" s="431">
        <f t="shared" si="26"/>
        <v>0</v>
      </c>
      <c r="AP105" s="431">
        <f t="shared" si="27"/>
        <v>0</v>
      </c>
      <c r="AQ105" s="431">
        <f t="shared" si="28"/>
        <v>0</v>
      </c>
      <c r="AR105" s="436">
        <f t="shared" si="29"/>
        <v>0</v>
      </c>
      <c r="AZ105" s="470">
        <f t="shared" si="34"/>
        <v>0</v>
      </c>
      <c r="BA105" s="471">
        <f t="shared" si="35"/>
        <v>0</v>
      </c>
    </row>
    <row r="106" spans="1:53" x14ac:dyDescent="0.25">
      <c r="A106" s="101"/>
      <c r="B106" s="75"/>
      <c r="C106" s="243"/>
      <c r="D106" s="295" t="str">
        <f t="shared" si="30"/>
        <v/>
      </c>
      <c r="E106" s="250"/>
      <c r="F106" s="296"/>
      <c r="G106" s="302" t="str">
        <f t="shared" si="31"/>
        <v/>
      </c>
      <c r="H106" s="276"/>
      <c r="I106" s="277"/>
      <c r="J106" s="277"/>
      <c r="K106" s="277"/>
      <c r="L106" s="278"/>
      <c r="M106" s="260"/>
      <c r="N106" s="261"/>
      <c r="O106" s="262"/>
      <c r="P106" s="262"/>
      <c r="Q106" s="262"/>
      <c r="R106" s="262"/>
      <c r="S106" s="263"/>
      <c r="T106" s="264"/>
      <c r="U106" s="263"/>
      <c r="V106" s="265"/>
      <c r="W106" s="490" t="str">
        <f t="shared" si="32"/>
        <v/>
      </c>
      <c r="X106" s="601"/>
      <c r="Y106" s="250"/>
      <c r="Z106" s="67"/>
      <c r="AA106" s="250"/>
      <c r="AB106" s="237"/>
      <c r="AD106" s="442">
        <f>IF(ISBLANK(A106),0,VLOOKUP(A106,'Delegated Wage Grid'!$B$14:$H$50,2,FALSE))</f>
        <v>0</v>
      </c>
      <c r="AE106" s="90"/>
      <c r="AF106" s="435">
        <f>IF(ISBLANK(A106),0,VLOOKUP(A106,'Delegated Wage Grid'!$B$14:$H$50,3,FALSE))</f>
        <v>0</v>
      </c>
      <c r="AG106" s="431">
        <f>IF(ISBLANK(A106),0,VLOOKUP(A106,'Delegated Wage Grid'!$B$14:$H$50,4,FALSE))</f>
        <v>0</v>
      </c>
      <c r="AH106" s="431">
        <f>IF(ISBLANK(A106),0,VLOOKUP(A106,'Delegated Wage Grid'!$B$14:$H$50,5,FALSE))</f>
        <v>0</v>
      </c>
      <c r="AI106" s="431">
        <f>IF(ISBLANK(A106),0,VLOOKUP(A106,'Delegated Wage Grid'!$B$14:$H$50,6,FALSE))</f>
        <v>0</v>
      </c>
      <c r="AJ106" s="436">
        <f>IF(ISBLANK(A106),0,VLOOKUP(A106,'Delegated Wage Grid'!$B$14:$H$50,7,FALSE))</f>
        <v>0</v>
      </c>
      <c r="AK106" s="90"/>
      <c r="AL106" s="435">
        <f t="shared" si="24"/>
        <v>0</v>
      </c>
      <c r="AM106" s="436">
        <f t="shared" si="33"/>
        <v>0</v>
      </c>
      <c r="AN106" s="445">
        <f t="shared" si="25"/>
        <v>0</v>
      </c>
      <c r="AO106" s="431">
        <f t="shared" si="26"/>
        <v>0</v>
      </c>
      <c r="AP106" s="431">
        <f t="shared" si="27"/>
        <v>0</v>
      </c>
      <c r="AQ106" s="431">
        <f t="shared" si="28"/>
        <v>0</v>
      </c>
      <c r="AR106" s="436">
        <f t="shared" si="29"/>
        <v>0</v>
      </c>
      <c r="AZ106" s="470">
        <f t="shared" si="34"/>
        <v>0</v>
      </c>
      <c r="BA106" s="471">
        <f t="shared" si="35"/>
        <v>0</v>
      </c>
    </row>
    <row r="107" spans="1:53" x14ac:dyDescent="0.25">
      <c r="A107" s="101"/>
      <c r="B107" s="75"/>
      <c r="C107" s="243"/>
      <c r="D107" s="295" t="str">
        <f t="shared" si="30"/>
        <v/>
      </c>
      <c r="E107" s="250"/>
      <c r="F107" s="296"/>
      <c r="G107" s="302" t="str">
        <f t="shared" si="31"/>
        <v/>
      </c>
      <c r="H107" s="276"/>
      <c r="I107" s="277"/>
      <c r="J107" s="277"/>
      <c r="K107" s="277"/>
      <c r="L107" s="278"/>
      <c r="M107" s="260"/>
      <c r="N107" s="261"/>
      <c r="O107" s="262"/>
      <c r="P107" s="262"/>
      <c r="Q107" s="262"/>
      <c r="R107" s="262"/>
      <c r="S107" s="263"/>
      <c r="T107" s="264"/>
      <c r="U107" s="263"/>
      <c r="V107" s="265"/>
      <c r="W107" s="490" t="str">
        <f t="shared" si="32"/>
        <v/>
      </c>
      <c r="X107" s="601"/>
      <c r="Y107" s="250"/>
      <c r="Z107" s="67"/>
      <c r="AA107" s="250"/>
      <c r="AB107" s="237"/>
      <c r="AD107" s="442">
        <f>IF(ISBLANK(A107),0,VLOOKUP(A107,'Delegated Wage Grid'!$B$14:$H$50,2,FALSE))</f>
        <v>0</v>
      </c>
      <c r="AE107" s="90"/>
      <c r="AF107" s="435">
        <f>IF(ISBLANK(A107),0,VLOOKUP(A107,'Delegated Wage Grid'!$B$14:$H$50,3,FALSE))</f>
        <v>0</v>
      </c>
      <c r="AG107" s="431">
        <f>IF(ISBLANK(A107),0,VLOOKUP(A107,'Delegated Wage Grid'!$B$14:$H$50,4,FALSE))</f>
        <v>0</v>
      </c>
      <c r="AH107" s="431">
        <f>IF(ISBLANK(A107),0,VLOOKUP(A107,'Delegated Wage Grid'!$B$14:$H$50,5,FALSE))</f>
        <v>0</v>
      </c>
      <c r="AI107" s="431">
        <f>IF(ISBLANK(A107),0,VLOOKUP(A107,'Delegated Wage Grid'!$B$14:$H$50,6,FALSE))</f>
        <v>0</v>
      </c>
      <c r="AJ107" s="436">
        <f>IF(ISBLANK(A107),0,VLOOKUP(A107,'Delegated Wage Grid'!$B$14:$H$50,7,FALSE))</f>
        <v>0</v>
      </c>
      <c r="AK107" s="90"/>
      <c r="AL107" s="435">
        <f t="shared" si="24"/>
        <v>0</v>
      </c>
      <c r="AM107" s="436">
        <f t="shared" si="33"/>
        <v>0</v>
      </c>
      <c r="AN107" s="445">
        <f t="shared" si="25"/>
        <v>0</v>
      </c>
      <c r="AO107" s="431">
        <f t="shared" si="26"/>
        <v>0</v>
      </c>
      <c r="AP107" s="431">
        <f t="shared" si="27"/>
        <v>0</v>
      </c>
      <c r="AQ107" s="431">
        <f t="shared" si="28"/>
        <v>0</v>
      </c>
      <c r="AR107" s="436">
        <f t="shared" si="29"/>
        <v>0</v>
      </c>
      <c r="AZ107" s="470">
        <f t="shared" si="34"/>
        <v>0</v>
      </c>
      <c r="BA107" s="471">
        <f t="shared" si="35"/>
        <v>0</v>
      </c>
    </row>
    <row r="108" spans="1:53" x14ac:dyDescent="0.25">
      <c r="A108" s="101"/>
      <c r="B108" s="75"/>
      <c r="C108" s="243"/>
      <c r="D108" s="295" t="str">
        <f t="shared" si="30"/>
        <v/>
      </c>
      <c r="E108" s="250"/>
      <c r="F108" s="296"/>
      <c r="G108" s="302" t="str">
        <f t="shared" si="31"/>
        <v/>
      </c>
      <c r="H108" s="276"/>
      <c r="I108" s="277"/>
      <c r="J108" s="277"/>
      <c r="K108" s="277"/>
      <c r="L108" s="278"/>
      <c r="M108" s="260"/>
      <c r="N108" s="261"/>
      <c r="O108" s="262"/>
      <c r="P108" s="262"/>
      <c r="Q108" s="262"/>
      <c r="R108" s="262"/>
      <c r="S108" s="263"/>
      <c r="T108" s="264"/>
      <c r="U108" s="263"/>
      <c r="V108" s="265"/>
      <c r="W108" s="490" t="str">
        <f t="shared" si="32"/>
        <v/>
      </c>
      <c r="X108" s="601"/>
      <c r="Y108" s="250"/>
      <c r="Z108" s="67"/>
      <c r="AA108" s="250"/>
      <c r="AB108" s="237"/>
      <c r="AD108" s="442">
        <f>IF(ISBLANK(A108),0,VLOOKUP(A108,'Delegated Wage Grid'!$B$14:$H$50,2,FALSE))</f>
        <v>0</v>
      </c>
      <c r="AE108" s="90"/>
      <c r="AF108" s="435">
        <f>IF(ISBLANK(A108),0,VLOOKUP(A108,'Delegated Wage Grid'!$B$14:$H$50,3,FALSE))</f>
        <v>0</v>
      </c>
      <c r="AG108" s="431">
        <f>IF(ISBLANK(A108),0,VLOOKUP(A108,'Delegated Wage Grid'!$B$14:$H$50,4,FALSE))</f>
        <v>0</v>
      </c>
      <c r="AH108" s="431">
        <f>IF(ISBLANK(A108),0,VLOOKUP(A108,'Delegated Wage Grid'!$B$14:$H$50,5,FALSE))</f>
        <v>0</v>
      </c>
      <c r="AI108" s="431">
        <f>IF(ISBLANK(A108),0,VLOOKUP(A108,'Delegated Wage Grid'!$B$14:$H$50,6,FALSE))</f>
        <v>0</v>
      </c>
      <c r="AJ108" s="436">
        <f>IF(ISBLANK(A108),0,VLOOKUP(A108,'Delegated Wage Grid'!$B$14:$H$50,7,FALSE))</f>
        <v>0</v>
      </c>
      <c r="AK108" s="90"/>
      <c r="AL108" s="435">
        <f t="shared" si="24"/>
        <v>0</v>
      </c>
      <c r="AM108" s="436">
        <f t="shared" si="33"/>
        <v>0</v>
      </c>
      <c r="AN108" s="445">
        <f t="shared" si="25"/>
        <v>0</v>
      </c>
      <c r="AO108" s="431">
        <f t="shared" si="26"/>
        <v>0</v>
      </c>
      <c r="AP108" s="431">
        <f t="shared" si="27"/>
        <v>0</v>
      </c>
      <c r="AQ108" s="431">
        <f t="shared" si="28"/>
        <v>0</v>
      </c>
      <c r="AR108" s="436">
        <f t="shared" si="29"/>
        <v>0</v>
      </c>
      <c r="AZ108" s="470">
        <f t="shared" si="34"/>
        <v>0</v>
      </c>
      <c r="BA108" s="471">
        <f t="shared" si="35"/>
        <v>0</v>
      </c>
    </row>
    <row r="109" spans="1:53" x14ac:dyDescent="0.25">
      <c r="A109" s="101"/>
      <c r="B109" s="75"/>
      <c r="C109" s="243"/>
      <c r="D109" s="295" t="str">
        <f t="shared" si="30"/>
        <v/>
      </c>
      <c r="E109" s="250"/>
      <c r="F109" s="296"/>
      <c r="G109" s="302" t="str">
        <f t="shared" si="31"/>
        <v/>
      </c>
      <c r="H109" s="276"/>
      <c r="I109" s="277"/>
      <c r="J109" s="277"/>
      <c r="K109" s="277"/>
      <c r="L109" s="278"/>
      <c r="M109" s="260"/>
      <c r="N109" s="261"/>
      <c r="O109" s="262"/>
      <c r="P109" s="262"/>
      <c r="Q109" s="262"/>
      <c r="R109" s="262"/>
      <c r="S109" s="263"/>
      <c r="T109" s="264"/>
      <c r="U109" s="263"/>
      <c r="V109" s="265"/>
      <c r="W109" s="490" t="str">
        <f t="shared" si="32"/>
        <v/>
      </c>
      <c r="X109" s="601"/>
      <c r="Y109" s="250"/>
      <c r="Z109" s="67"/>
      <c r="AA109" s="250"/>
      <c r="AB109" s="237"/>
      <c r="AD109" s="442">
        <f>IF(ISBLANK(A109),0,VLOOKUP(A109,'Delegated Wage Grid'!$B$14:$H$50,2,FALSE))</f>
        <v>0</v>
      </c>
      <c r="AE109" s="90"/>
      <c r="AF109" s="435">
        <f>IF(ISBLANK(A109),0,VLOOKUP(A109,'Delegated Wage Grid'!$B$14:$H$50,3,FALSE))</f>
        <v>0</v>
      </c>
      <c r="AG109" s="431">
        <f>IF(ISBLANK(A109),0,VLOOKUP(A109,'Delegated Wage Grid'!$B$14:$H$50,4,FALSE))</f>
        <v>0</v>
      </c>
      <c r="AH109" s="431">
        <f>IF(ISBLANK(A109),0,VLOOKUP(A109,'Delegated Wage Grid'!$B$14:$H$50,5,FALSE))</f>
        <v>0</v>
      </c>
      <c r="AI109" s="431">
        <f>IF(ISBLANK(A109),0,VLOOKUP(A109,'Delegated Wage Grid'!$B$14:$H$50,6,FALSE))</f>
        <v>0</v>
      </c>
      <c r="AJ109" s="436">
        <f>IF(ISBLANK(A109),0,VLOOKUP(A109,'Delegated Wage Grid'!$B$14:$H$50,7,FALSE))</f>
        <v>0</v>
      </c>
      <c r="AK109" s="90"/>
      <c r="AL109" s="435">
        <f t="shared" si="24"/>
        <v>0</v>
      </c>
      <c r="AM109" s="436">
        <f t="shared" si="33"/>
        <v>0</v>
      </c>
      <c r="AN109" s="445">
        <f t="shared" si="25"/>
        <v>0</v>
      </c>
      <c r="AO109" s="431">
        <f t="shared" si="26"/>
        <v>0</v>
      </c>
      <c r="AP109" s="431">
        <f t="shared" si="27"/>
        <v>0</v>
      </c>
      <c r="AQ109" s="431">
        <f t="shared" si="28"/>
        <v>0</v>
      </c>
      <c r="AR109" s="436">
        <f t="shared" si="29"/>
        <v>0</v>
      </c>
      <c r="AZ109" s="470">
        <f t="shared" si="34"/>
        <v>0</v>
      </c>
      <c r="BA109" s="471">
        <f t="shared" si="35"/>
        <v>0</v>
      </c>
    </row>
    <row r="110" spans="1:53" x14ac:dyDescent="0.25">
      <c r="A110" s="101"/>
      <c r="B110" s="75"/>
      <c r="C110" s="243"/>
      <c r="D110" s="295" t="str">
        <f t="shared" si="30"/>
        <v/>
      </c>
      <c r="E110" s="250"/>
      <c r="F110" s="296"/>
      <c r="G110" s="302" t="str">
        <f t="shared" si="31"/>
        <v/>
      </c>
      <c r="H110" s="276"/>
      <c r="I110" s="277"/>
      <c r="J110" s="277"/>
      <c r="K110" s="277"/>
      <c r="L110" s="278"/>
      <c r="M110" s="260"/>
      <c r="N110" s="261"/>
      <c r="O110" s="262"/>
      <c r="P110" s="262"/>
      <c r="Q110" s="262"/>
      <c r="R110" s="262"/>
      <c r="S110" s="263"/>
      <c r="T110" s="264"/>
      <c r="U110" s="263"/>
      <c r="V110" s="265"/>
      <c r="W110" s="490" t="str">
        <f t="shared" si="32"/>
        <v/>
      </c>
      <c r="X110" s="601"/>
      <c r="Y110" s="250"/>
      <c r="Z110" s="67"/>
      <c r="AA110" s="250"/>
      <c r="AB110" s="237"/>
      <c r="AD110" s="442">
        <f>IF(ISBLANK(A110),0,VLOOKUP(A110,'Delegated Wage Grid'!$B$14:$H$50,2,FALSE))</f>
        <v>0</v>
      </c>
      <c r="AE110" s="90"/>
      <c r="AF110" s="435">
        <f>IF(ISBLANK(A110),0,VLOOKUP(A110,'Delegated Wage Grid'!$B$14:$H$50,3,FALSE))</f>
        <v>0</v>
      </c>
      <c r="AG110" s="431">
        <f>IF(ISBLANK(A110),0,VLOOKUP(A110,'Delegated Wage Grid'!$B$14:$H$50,4,FALSE))</f>
        <v>0</v>
      </c>
      <c r="AH110" s="431">
        <f>IF(ISBLANK(A110),0,VLOOKUP(A110,'Delegated Wage Grid'!$B$14:$H$50,5,FALSE))</f>
        <v>0</v>
      </c>
      <c r="AI110" s="431">
        <f>IF(ISBLANK(A110),0,VLOOKUP(A110,'Delegated Wage Grid'!$B$14:$H$50,6,FALSE))</f>
        <v>0</v>
      </c>
      <c r="AJ110" s="436">
        <f>IF(ISBLANK(A110),0,VLOOKUP(A110,'Delegated Wage Grid'!$B$14:$H$50,7,FALSE))</f>
        <v>0</v>
      </c>
      <c r="AK110" s="90"/>
      <c r="AL110" s="435">
        <f t="shared" si="24"/>
        <v>0</v>
      </c>
      <c r="AM110" s="436">
        <f t="shared" si="33"/>
        <v>0</v>
      </c>
      <c r="AN110" s="445">
        <f t="shared" si="25"/>
        <v>0</v>
      </c>
      <c r="AO110" s="431">
        <f t="shared" si="26"/>
        <v>0</v>
      </c>
      <c r="AP110" s="431">
        <f t="shared" si="27"/>
        <v>0</v>
      </c>
      <c r="AQ110" s="431">
        <f t="shared" si="28"/>
        <v>0</v>
      </c>
      <c r="AR110" s="436">
        <f t="shared" si="29"/>
        <v>0</v>
      </c>
      <c r="AZ110" s="470">
        <f t="shared" si="34"/>
        <v>0</v>
      </c>
      <c r="BA110" s="471">
        <f t="shared" si="35"/>
        <v>0</v>
      </c>
    </row>
    <row r="111" spans="1:53" x14ac:dyDescent="0.25">
      <c r="A111" s="101"/>
      <c r="B111" s="75"/>
      <c r="C111" s="243"/>
      <c r="D111" s="295" t="str">
        <f t="shared" si="30"/>
        <v/>
      </c>
      <c r="E111" s="250"/>
      <c r="F111" s="296"/>
      <c r="G111" s="302" t="str">
        <f t="shared" si="31"/>
        <v/>
      </c>
      <c r="H111" s="276"/>
      <c r="I111" s="277"/>
      <c r="J111" s="277"/>
      <c r="K111" s="277"/>
      <c r="L111" s="278"/>
      <c r="M111" s="260"/>
      <c r="N111" s="261"/>
      <c r="O111" s="262"/>
      <c r="P111" s="262"/>
      <c r="Q111" s="262"/>
      <c r="R111" s="262"/>
      <c r="S111" s="263"/>
      <c r="T111" s="264"/>
      <c r="U111" s="263"/>
      <c r="V111" s="265"/>
      <c r="W111" s="490" t="str">
        <f t="shared" si="32"/>
        <v/>
      </c>
      <c r="X111" s="601"/>
      <c r="Y111" s="250"/>
      <c r="Z111" s="67"/>
      <c r="AA111" s="250"/>
      <c r="AB111" s="237"/>
      <c r="AD111" s="442">
        <f>IF(ISBLANK(A111),0,VLOOKUP(A111,'Delegated Wage Grid'!$B$14:$H$50,2,FALSE))</f>
        <v>0</v>
      </c>
      <c r="AE111" s="90"/>
      <c r="AF111" s="435">
        <f>IF(ISBLANK(A111),0,VLOOKUP(A111,'Delegated Wage Grid'!$B$14:$H$50,3,FALSE))</f>
        <v>0</v>
      </c>
      <c r="AG111" s="431">
        <f>IF(ISBLANK(A111),0,VLOOKUP(A111,'Delegated Wage Grid'!$B$14:$H$50,4,FALSE))</f>
        <v>0</v>
      </c>
      <c r="AH111" s="431">
        <f>IF(ISBLANK(A111),0,VLOOKUP(A111,'Delegated Wage Grid'!$B$14:$H$50,5,FALSE))</f>
        <v>0</v>
      </c>
      <c r="AI111" s="431">
        <f>IF(ISBLANK(A111),0,VLOOKUP(A111,'Delegated Wage Grid'!$B$14:$H$50,6,FALSE))</f>
        <v>0</v>
      </c>
      <c r="AJ111" s="436">
        <f>IF(ISBLANK(A111),0,VLOOKUP(A111,'Delegated Wage Grid'!$B$14:$H$50,7,FALSE))</f>
        <v>0</v>
      </c>
      <c r="AK111" s="90"/>
      <c r="AL111" s="435">
        <f t="shared" si="24"/>
        <v>0</v>
      </c>
      <c r="AM111" s="436">
        <f t="shared" si="33"/>
        <v>0</v>
      </c>
      <c r="AN111" s="445">
        <f t="shared" si="25"/>
        <v>0</v>
      </c>
      <c r="AO111" s="431">
        <f t="shared" si="26"/>
        <v>0</v>
      </c>
      <c r="AP111" s="431">
        <f t="shared" si="27"/>
        <v>0</v>
      </c>
      <c r="AQ111" s="431">
        <f t="shared" si="28"/>
        <v>0</v>
      </c>
      <c r="AR111" s="436">
        <f t="shared" si="29"/>
        <v>0</v>
      </c>
      <c r="AZ111" s="470">
        <f t="shared" si="34"/>
        <v>0</v>
      </c>
      <c r="BA111" s="471">
        <f t="shared" si="35"/>
        <v>0</v>
      </c>
    </row>
    <row r="112" spans="1:53" x14ac:dyDescent="0.25">
      <c r="A112" s="101"/>
      <c r="B112" s="75"/>
      <c r="C112" s="243"/>
      <c r="D112" s="295" t="str">
        <f t="shared" si="30"/>
        <v/>
      </c>
      <c r="E112" s="250"/>
      <c r="F112" s="296"/>
      <c r="G112" s="302" t="str">
        <f t="shared" si="31"/>
        <v/>
      </c>
      <c r="H112" s="276"/>
      <c r="I112" s="277"/>
      <c r="J112" s="277"/>
      <c r="K112" s="277"/>
      <c r="L112" s="278"/>
      <c r="M112" s="260"/>
      <c r="N112" s="261"/>
      <c r="O112" s="262"/>
      <c r="P112" s="262"/>
      <c r="Q112" s="262"/>
      <c r="R112" s="262"/>
      <c r="S112" s="263"/>
      <c r="T112" s="264"/>
      <c r="U112" s="263"/>
      <c r="V112" s="265"/>
      <c r="W112" s="490" t="str">
        <f t="shared" si="32"/>
        <v/>
      </c>
      <c r="X112" s="601"/>
      <c r="Y112" s="250"/>
      <c r="Z112" s="67"/>
      <c r="AA112" s="250"/>
      <c r="AB112" s="237"/>
      <c r="AD112" s="442">
        <f>IF(ISBLANK(A112),0,VLOOKUP(A112,'Delegated Wage Grid'!$B$14:$H$50,2,FALSE))</f>
        <v>0</v>
      </c>
      <c r="AE112" s="90"/>
      <c r="AF112" s="435">
        <f>IF(ISBLANK(A112),0,VLOOKUP(A112,'Delegated Wage Grid'!$B$14:$H$50,3,FALSE))</f>
        <v>0</v>
      </c>
      <c r="AG112" s="431">
        <f>IF(ISBLANK(A112),0,VLOOKUP(A112,'Delegated Wage Grid'!$B$14:$H$50,4,FALSE))</f>
        <v>0</v>
      </c>
      <c r="AH112" s="431">
        <f>IF(ISBLANK(A112),0,VLOOKUP(A112,'Delegated Wage Grid'!$B$14:$H$50,5,FALSE))</f>
        <v>0</v>
      </c>
      <c r="AI112" s="431">
        <f>IF(ISBLANK(A112),0,VLOOKUP(A112,'Delegated Wage Grid'!$B$14:$H$50,6,FALSE))</f>
        <v>0</v>
      </c>
      <c r="AJ112" s="436">
        <f>IF(ISBLANK(A112),0,VLOOKUP(A112,'Delegated Wage Grid'!$B$14:$H$50,7,FALSE))</f>
        <v>0</v>
      </c>
      <c r="AK112" s="90"/>
      <c r="AL112" s="435">
        <f t="shared" si="24"/>
        <v>0</v>
      </c>
      <c r="AM112" s="436">
        <f t="shared" si="33"/>
        <v>0</v>
      </c>
      <c r="AN112" s="445">
        <f t="shared" si="25"/>
        <v>0</v>
      </c>
      <c r="AO112" s="431">
        <f t="shared" si="26"/>
        <v>0</v>
      </c>
      <c r="AP112" s="431">
        <f t="shared" si="27"/>
        <v>0</v>
      </c>
      <c r="AQ112" s="431">
        <f t="shared" si="28"/>
        <v>0</v>
      </c>
      <c r="AR112" s="436">
        <f t="shared" si="29"/>
        <v>0</v>
      </c>
      <c r="AZ112" s="470">
        <f t="shared" si="34"/>
        <v>0</v>
      </c>
      <c r="BA112" s="471">
        <f t="shared" si="35"/>
        <v>0</v>
      </c>
    </row>
    <row r="113" spans="1:53" x14ac:dyDescent="0.25">
      <c r="A113" s="101"/>
      <c r="B113" s="75"/>
      <c r="C113" s="243"/>
      <c r="D113" s="295" t="str">
        <f t="shared" si="30"/>
        <v/>
      </c>
      <c r="E113" s="250"/>
      <c r="F113" s="296"/>
      <c r="G113" s="302" t="str">
        <f t="shared" si="31"/>
        <v/>
      </c>
      <c r="H113" s="276"/>
      <c r="I113" s="277"/>
      <c r="J113" s="277"/>
      <c r="K113" s="277"/>
      <c r="L113" s="278"/>
      <c r="M113" s="260"/>
      <c r="N113" s="261"/>
      <c r="O113" s="262"/>
      <c r="P113" s="262"/>
      <c r="Q113" s="262"/>
      <c r="R113" s="262"/>
      <c r="S113" s="263"/>
      <c r="T113" s="264"/>
      <c r="U113" s="263"/>
      <c r="V113" s="265"/>
      <c r="W113" s="490" t="str">
        <f t="shared" si="32"/>
        <v/>
      </c>
      <c r="X113" s="601"/>
      <c r="Y113" s="250"/>
      <c r="Z113" s="67"/>
      <c r="AA113" s="250"/>
      <c r="AB113" s="237"/>
      <c r="AD113" s="442">
        <f>IF(ISBLANK(A113),0,VLOOKUP(A113,'Delegated Wage Grid'!$B$14:$H$50,2,FALSE))</f>
        <v>0</v>
      </c>
      <c r="AE113" s="90"/>
      <c r="AF113" s="435">
        <f>IF(ISBLANK(A113),0,VLOOKUP(A113,'Delegated Wage Grid'!$B$14:$H$50,3,FALSE))</f>
        <v>0</v>
      </c>
      <c r="AG113" s="431">
        <f>IF(ISBLANK(A113),0,VLOOKUP(A113,'Delegated Wage Grid'!$B$14:$H$50,4,FALSE))</f>
        <v>0</v>
      </c>
      <c r="AH113" s="431">
        <f>IF(ISBLANK(A113),0,VLOOKUP(A113,'Delegated Wage Grid'!$B$14:$H$50,5,FALSE))</f>
        <v>0</v>
      </c>
      <c r="AI113" s="431">
        <f>IF(ISBLANK(A113),0,VLOOKUP(A113,'Delegated Wage Grid'!$B$14:$H$50,6,FALSE))</f>
        <v>0</v>
      </c>
      <c r="AJ113" s="436">
        <f>IF(ISBLANK(A113),0,VLOOKUP(A113,'Delegated Wage Grid'!$B$14:$H$50,7,FALSE))</f>
        <v>0</v>
      </c>
      <c r="AK113" s="90"/>
      <c r="AL113" s="435">
        <f t="shared" ref="AL113:AL144" si="36">E113*F113</f>
        <v>0</v>
      </c>
      <c r="AM113" s="436">
        <f t="shared" si="33"/>
        <v>0</v>
      </c>
      <c r="AN113" s="445">
        <f t="shared" ref="AN113:AN144" si="37">H113*AF113</f>
        <v>0</v>
      </c>
      <c r="AO113" s="431">
        <f t="shared" ref="AO113:AO144" si="38">I113*AG113</f>
        <v>0</v>
      </c>
      <c r="AP113" s="431">
        <f t="shared" ref="AP113:AP144" si="39">J113*AH113</f>
        <v>0</v>
      </c>
      <c r="AQ113" s="431">
        <f t="shared" ref="AQ113:AQ144" si="40">K113*AI113</f>
        <v>0</v>
      </c>
      <c r="AR113" s="436">
        <f t="shared" ref="AR113:AR144" si="41">L113*AJ113</f>
        <v>0</v>
      </c>
      <c r="AZ113" s="470">
        <f t="shared" si="34"/>
        <v>0</v>
      </c>
      <c r="BA113" s="471">
        <f t="shared" si="35"/>
        <v>0</v>
      </c>
    </row>
    <row r="114" spans="1:53" x14ac:dyDescent="0.25">
      <c r="A114" s="101"/>
      <c r="B114" s="75"/>
      <c r="C114" s="243"/>
      <c r="D114" s="295" t="str">
        <f t="shared" si="30"/>
        <v/>
      </c>
      <c r="E114" s="250"/>
      <c r="F114" s="296"/>
      <c r="G114" s="302" t="str">
        <f t="shared" si="31"/>
        <v/>
      </c>
      <c r="H114" s="276"/>
      <c r="I114" s="277"/>
      <c r="J114" s="277"/>
      <c r="K114" s="277"/>
      <c r="L114" s="278"/>
      <c r="M114" s="260"/>
      <c r="N114" s="261"/>
      <c r="O114" s="262"/>
      <c r="P114" s="262"/>
      <c r="Q114" s="262"/>
      <c r="R114" s="262"/>
      <c r="S114" s="263"/>
      <c r="T114" s="264"/>
      <c r="U114" s="263"/>
      <c r="V114" s="265"/>
      <c r="W114" s="490" t="str">
        <f t="shared" si="32"/>
        <v/>
      </c>
      <c r="X114" s="601"/>
      <c r="Y114" s="250"/>
      <c r="Z114" s="67"/>
      <c r="AA114" s="250"/>
      <c r="AB114" s="237"/>
      <c r="AD114" s="442">
        <f>IF(ISBLANK(A114),0,VLOOKUP(A114,'Delegated Wage Grid'!$B$14:$H$50,2,FALSE))</f>
        <v>0</v>
      </c>
      <c r="AE114" s="90"/>
      <c r="AF114" s="435">
        <f>IF(ISBLANK(A114),0,VLOOKUP(A114,'Delegated Wage Grid'!$B$14:$H$50,3,FALSE))</f>
        <v>0</v>
      </c>
      <c r="AG114" s="431">
        <f>IF(ISBLANK(A114),0,VLOOKUP(A114,'Delegated Wage Grid'!$B$14:$H$50,4,FALSE))</f>
        <v>0</v>
      </c>
      <c r="AH114" s="431">
        <f>IF(ISBLANK(A114),0,VLOOKUP(A114,'Delegated Wage Grid'!$B$14:$H$50,5,FALSE))</f>
        <v>0</v>
      </c>
      <c r="AI114" s="431">
        <f>IF(ISBLANK(A114),0,VLOOKUP(A114,'Delegated Wage Grid'!$B$14:$H$50,6,FALSE))</f>
        <v>0</v>
      </c>
      <c r="AJ114" s="436">
        <f>IF(ISBLANK(A114),0,VLOOKUP(A114,'Delegated Wage Grid'!$B$14:$H$50,7,FALSE))</f>
        <v>0</v>
      </c>
      <c r="AK114" s="90"/>
      <c r="AL114" s="435">
        <f t="shared" si="36"/>
        <v>0</v>
      </c>
      <c r="AM114" s="436">
        <f t="shared" si="33"/>
        <v>0</v>
      </c>
      <c r="AN114" s="445">
        <f t="shared" si="37"/>
        <v>0</v>
      </c>
      <c r="AO114" s="431">
        <f t="shared" si="38"/>
        <v>0</v>
      </c>
      <c r="AP114" s="431">
        <f t="shared" si="39"/>
        <v>0</v>
      </c>
      <c r="AQ114" s="431">
        <f t="shared" si="40"/>
        <v>0</v>
      </c>
      <c r="AR114" s="436">
        <f t="shared" si="41"/>
        <v>0</v>
      </c>
      <c r="AZ114" s="470">
        <f t="shared" si="34"/>
        <v>0</v>
      </c>
      <c r="BA114" s="471">
        <f t="shared" si="35"/>
        <v>0</v>
      </c>
    </row>
    <row r="115" spans="1:53" x14ac:dyDescent="0.25">
      <c r="A115" s="101"/>
      <c r="B115" s="75"/>
      <c r="C115" s="243"/>
      <c r="D115" s="295" t="str">
        <f t="shared" si="30"/>
        <v/>
      </c>
      <c r="E115" s="250"/>
      <c r="F115" s="296"/>
      <c r="G115" s="302" t="str">
        <f t="shared" si="31"/>
        <v/>
      </c>
      <c r="H115" s="276"/>
      <c r="I115" s="277"/>
      <c r="J115" s="277"/>
      <c r="K115" s="277"/>
      <c r="L115" s="278"/>
      <c r="M115" s="260"/>
      <c r="N115" s="261"/>
      <c r="O115" s="262"/>
      <c r="P115" s="262"/>
      <c r="Q115" s="262"/>
      <c r="R115" s="262"/>
      <c r="S115" s="263"/>
      <c r="T115" s="264"/>
      <c r="U115" s="263"/>
      <c r="V115" s="265"/>
      <c r="W115" s="490" t="str">
        <f t="shared" si="32"/>
        <v/>
      </c>
      <c r="X115" s="601"/>
      <c r="Y115" s="250"/>
      <c r="Z115" s="67"/>
      <c r="AA115" s="250"/>
      <c r="AB115" s="237"/>
      <c r="AD115" s="442">
        <f>IF(ISBLANK(A115),0,VLOOKUP(A115,'Delegated Wage Grid'!$B$14:$H$50,2,FALSE))</f>
        <v>0</v>
      </c>
      <c r="AE115" s="90"/>
      <c r="AF115" s="435">
        <f>IF(ISBLANK(A115),0,VLOOKUP(A115,'Delegated Wage Grid'!$B$14:$H$50,3,FALSE))</f>
        <v>0</v>
      </c>
      <c r="AG115" s="431">
        <f>IF(ISBLANK(A115),0,VLOOKUP(A115,'Delegated Wage Grid'!$B$14:$H$50,4,FALSE))</f>
        <v>0</v>
      </c>
      <c r="AH115" s="431">
        <f>IF(ISBLANK(A115),0,VLOOKUP(A115,'Delegated Wage Grid'!$B$14:$H$50,5,FALSE))</f>
        <v>0</v>
      </c>
      <c r="AI115" s="431">
        <f>IF(ISBLANK(A115),0,VLOOKUP(A115,'Delegated Wage Grid'!$B$14:$H$50,6,FALSE))</f>
        <v>0</v>
      </c>
      <c r="AJ115" s="436">
        <f>IF(ISBLANK(A115),0,VLOOKUP(A115,'Delegated Wage Grid'!$B$14:$H$50,7,FALSE))</f>
        <v>0</v>
      </c>
      <c r="AK115" s="90"/>
      <c r="AL115" s="435">
        <f t="shared" si="36"/>
        <v>0</v>
      </c>
      <c r="AM115" s="436">
        <f t="shared" si="33"/>
        <v>0</v>
      </c>
      <c r="AN115" s="445">
        <f t="shared" si="37"/>
        <v>0</v>
      </c>
      <c r="AO115" s="431">
        <f t="shared" si="38"/>
        <v>0</v>
      </c>
      <c r="AP115" s="431">
        <f t="shared" si="39"/>
        <v>0</v>
      </c>
      <c r="AQ115" s="431">
        <f t="shared" si="40"/>
        <v>0</v>
      </c>
      <c r="AR115" s="436">
        <f t="shared" si="41"/>
        <v>0</v>
      </c>
      <c r="AZ115" s="470">
        <f t="shared" si="34"/>
        <v>0</v>
      </c>
      <c r="BA115" s="471">
        <f t="shared" si="35"/>
        <v>0</v>
      </c>
    </row>
    <row r="116" spans="1:53" x14ac:dyDescent="0.25">
      <c r="A116" s="101"/>
      <c r="B116" s="75"/>
      <c r="C116" s="243"/>
      <c r="D116" s="295" t="str">
        <f t="shared" si="30"/>
        <v/>
      </c>
      <c r="E116" s="250"/>
      <c r="F116" s="296"/>
      <c r="G116" s="302" t="str">
        <f t="shared" si="31"/>
        <v/>
      </c>
      <c r="H116" s="276"/>
      <c r="I116" s="277"/>
      <c r="J116" s="277"/>
      <c r="K116" s="277"/>
      <c r="L116" s="278"/>
      <c r="M116" s="260"/>
      <c r="N116" s="261"/>
      <c r="O116" s="262"/>
      <c r="P116" s="262"/>
      <c r="Q116" s="262"/>
      <c r="R116" s="262"/>
      <c r="S116" s="263"/>
      <c r="T116" s="264"/>
      <c r="U116" s="263"/>
      <c r="V116" s="265"/>
      <c r="W116" s="490" t="str">
        <f t="shared" si="32"/>
        <v/>
      </c>
      <c r="X116" s="601"/>
      <c r="Y116" s="250"/>
      <c r="Z116" s="67"/>
      <c r="AA116" s="250"/>
      <c r="AB116" s="237"/>
      <c r="AD116" s="442">
        <f>IF(ISBLANK(A116),0,VLOOKUP(A116,'Delegated Wage Grid'!$B$14:$H$50,2,FALSE))</f>
        <v>0</v>
      </c>
      <c r="AE116" s="90"/>
      <c r="AF116" s="435">
        <f>IF(ISBLANK(A116),0,VLOOKUP(A116,'Delegated Wage Grid'!$B$14:$H$50,3,FALSE))</f>
        <v>0</v>
      </c>
      <c r="AG116" s="431">
        <f>IF(ISBLANK(A116),0,VLOOKUP(A116,'Delegated Wage Grid'!$B$14:$H$50,4,FALSE))</f>
        <v>0</v>
      </c>
      <c r="AH116" s="431">
        <f>IF(ISBLANK(A116),0,VLOOKUP(A116,'Delegated Wage Grid'!$B$14:$H$50,5,FALSE))</f>
        <v>0</v>
      </c>
      <c r="AI116" s="431">
        <f>IF(ISBLANK(A116),0,VLOOKUP(A116,'Delegated Wage Grid'!$B$14:$H$50,6,FALSE))</f>
        <v>0</v>
      </c>
      <c r="AJ116" s="436">
        <f>IF(ISBLANK(A116),0,VLOOKUP(A116,'Delegated Wage Grid'!$B$14:$H$50,7,FALSE))</f>
        <v>0</v>
      </c>
      <c r="AK116" s="90"/>
      <c r="AL116" s="435">
        <f t="shared" si="36"/>
        <v>0</v>
      </c>
      <c r="AM116" s="436">
        <f t="shared" si="33"/>
        <v>0</v>
      </c>
      <c r="AN116" s="445">
        <f t="shared" si="37"/>
        <v>0</v>
      </c>
      <c r="AO116" s="431">
        <f t="shared" si="38"/>
        <v>0</v>
      </c>
      <c r="AP116" s="431">
        <f t="shared" si="39"/>
        <v>0</v>
      </c>
      <c r="AQ116" s="431">
        <f t="shared" si="40"/>
        <v>0</v>
      </c>
      <c r="AR116" s="436">
        <f t="shared" si="41"/>
        <v>0</v>
      </c>
      <c r="AZ116" s="470">
        <f t="shared" si="34"/>
        <v>0</v>
      </c>
      <c r="BA116" s="471">
        <f t="shared" si="35"/>
        <v>0</v>
      </c>
    </row>
    <row r="117" spans="1:53" x14ac:dyDescent="0.25">
      <c r="A117" s="101"/>
      <c r="B117" s="75"/>
      <c r="C117" s="243"/>
      <c r="D117" s="295" t="str">
        <f t="shared" si="30"/>
        <v/>
      </c>
      <c r="E117" s="250"/>
      <c r="F117" s="296"/>
      <c r="G117" s="302" t="str">
        <f t="shared" si="31"/>
        <v/>
      </c>
      <c r="H117" s="276"/>
      <c r="I117" s="277"/>
      <c r="J117" s="277"/>
      <c r="K117" s="277"/>
      <c r="L117" s="278"/>
      <c r="M117" s="260"/>
      <c r="N117" s="261"/>
      <c r="O117" s="262"/>
      <c r="P117" s="262"/>
      <c r="Q117" s="262"/>
      <c r="R117" s="262"/>
      <c r="S117" s="263"/>
      <c r="T117" s="264"/>
      <c r="U117" s="263"/>
      <c r="V117" s="265"/>
      <c r="W117" s="490" t="str">
        <f t="shared" si="32"/>
        <v/>
      </c>
      <c r="X117" s="601"/>
      <c r="Y117" s="250"/>
      <c r="Z117" s="67"/>
      <c r="AA117" s="250"/>
      <c r="AB117" s="237"/>
      <c r="AD117" s="442">
        <f>IF(ISBLANK(A117),0,VLOOKUP(A117,'Delegated Wage Grid'!$B$14:$H$50,2,FALSE))</f>
        <v>0</v>
      </c>
      <c r="AE117" s="90"/>
      <c r="AF117" s="435">
        <f>IF(ISBLANK(A117),0,VLOOKUP(A117,'Delegated Wage Grid'!$B$14:$H$50,3,FALSE))</f>
        <v>0</v>
      </c>
      <c r="AG117" s="431">
        <f>IF(ISBLANK(A117),0,VLOOKUP(A117,'Delegated Wage Grid'!$B$14:$H$50,4,FALSE))</f>
        <v>0</v>
      </c>
      <c r="AH117" s="431">
        <f>IF(ISBLANK(A117),0,VLOOKUP(A117,'Delegated Wage Grid'!$B$14:$H$50,5,FALSE))</f>
        <v>0</v>
      </c>
      <c r="AI117" s="431">
        <f>IF(ISBLANK(A117),0,VLOOKUP(A117,'Delegated Wage Grid'!$B$14:$H$50,6,FALSE))</f>
        <v>0</v>
      </c>
      <c r="AJ117" s="436">
        <f>IF(ISBLANK(A117),0,VLOOKUP(A117,'Delegated Wage Grid'!$B$14:$H$50,7,FALSE))</f>
        <v>0</v>
      </c>
      <c r="AK117" s="90"/>
      <c r="AL117" s="435">
        <f t="shared" si="36"/>
        <v>0</v>
      </c>
      <c r="AM117" s="436">
        <f t="shared" si="33"/>
        <v>0</v>
      </c>
      <c r="AN117" s="445">
        <f t="shared" si="37"/>
        <v>0</v>
      </c>
      <c r="AO117" s="431">
        <f t="shared" si="38"/>
        <v>0</v>
      </c>
      <c r="AP117" s="431">
        <f t="shared" si="39"/>
        <v>0</v>
      </c>
      <c r="AQ117" s="431">
        <f t="shared" si="40"/>
        <v>0</v>
      </c>
      <c r="AR117" s="436">
        <f t="shared" si="41"/>
        <v>0</v>
      </c>
      <c r="AZ117" s="470">
        <f t="shared" si="34"/>
        <v>0</v>
      </c>
      <c r="BA117" s="471">
        <f t="shared" si="35"/>
        <v>0</v>
      </c>
    </row>
    <row r="118" spans="1:53" x14ac:dyDescent="0.25">
      <c r="A118" s="101"/>
      <c r="B118" s="75"/>
      <c r="C118" s="243"/>
      <c r="D118" s="295" t="str">
        <f t="shared" si="30"/>
        <v/>
      </c>
      <c r="E118" s="250"/>
      <c r="F118" s="296"/>
      <c r="G118" s="302" t="str">
        <f t="shared" si="31"/>
        <v/>
      </c>
      <c r="H118" s="276"/>
      <c r="I118" s="277"/>
      <c r="J118" s="277"/>
      <c r="K118" s="277"/>
      <c r="L118" s="278"/>
      <c r="M118" s="260"/>
      <c r="N118" s="261"/>
      <c r="O118" s="262"/>
      <c r="P118" s="262"/>
      <c r="Q118" s="262"/>
      <c r="R118" s="262"/>
      <c r="S118" s="263"/>
      <c r="T118" s="264"/>
      <c r="U118" s="263"/>
      <c r="V118" s="265"/>
      <c r="W118" s="490" t="str">
        <f t="shared" si="32"/>
        <v/>
      </c>
      <c r="X118" s="601"/>
      <c r="Y118" s="250"/>
      <c r="Z118" s="67"/>
      <c r="AA118" s="250"/>
      <c r="AB118" s="237"/>
      <c r="AD118" s="442">
        <f>IF(ISBLANK(A118),0,VLOOKUP(A118,'Delegated Wage Grid'!$B$14:$H$50,2,FALSE))</f>
        <v>0</v>
      </c>
      <c r="AE118" s="90"/>
      <c r="AF118" s="435">
        <f>IF(ISBLANK(A118),0,VLOOKUP(A118,'Delegated Wage Grid'!$B$14:$H$50,3,FALSE))</f>
        <v>0</v>
      </c>
      <c r="AG118" s="431">
        <f>IF(ISBLANK(A118),0,VLOOKUP(A118,'Delegated Wage Grid'!$B$14:$H$50,4,FALSE))</f>
        <v>0</v>
      </c>
      <c r="AH118" s="431">
        <f>IF(ISBLANK(A118),0,VLOOKUP(A118,'Delegated Wage Grid'!$B$14:$H$50,5,FALSE))</f>
        <v>0</v>
      </c>
      <c r="AI118" s="431">
        <f>IF(ISBLANK(A118),0,VLOOKUP(A118,'Delegated Wage Grid'!$B$14:$H$50,6,FALSE))</f>
        <v>0</v>
      </c>
      <c r="AJ118" s="436">
        <f>IF(ISBLANK(A118),0,VLOOKUP(A118,'Delegated Wage Grid'!$B$14:$H$50,7,FALSE))</f>
        <v>0</v>
      </c>
      <c r="AK118" s="90"/>
      <c r="AL118" s="435">
        <f t="shared" si="36"/>
        <v>0</v>
      </c>
      <c r="AM118" s="436">
        <f t="shared" si="33"/>
        <v>0</v>
      </c>
      <c r="AN118" s="445">
        <f t="shared" si="37"/>
        <v>0</v>
      </c>
      <c r="AO118" s="431">
        <f t="shared" si="38"/>
        <v>0</v>
      </c>
      <c r="AP118" s="431">
        <f t="shared" si="39"/>
        <v>0</v>
      </c>
      <c r="AQ118" s="431">
        <f t="shared" si="40"/>
        <v>0</v>
      </c>
      <c r="AR118" s="436">
        <f t="shared" si="41"/>
        <v>0</v>
      </c>
      <c r="AZ118" s="470">
        <f t="shared" si="34"/>
        <v>0</v>
      </c>
      <c r="BA118" s="471">
        <f t="shared" si="35"/>
        <v>0</v>
      </c>
    </row>
    <row r="119" spans="1:53" x14ac:dyDescent="0.25">
      <c r="A119" s="101"/>
      <c r="B119" s="75"/>
      <c r="C119" s="243"/>
      <c r="D119" s="295" t="str">
        <f t="shared" si="30"/>
        <v/>
      </c>
      <c r="E119" s="250"/>
      <c r="F119" s="296"/>
      <c r="G119" s="302" t="str">
        <f t="shared" si="31"/>
        <v/>
      </c>
      <c r="H119" s="276"/>
      <c r="I119" s="277"/>
      <c r="J119" s="277"/>
      <c r="K119" s="277"/>
      <c r="L119" s="278"/>
      <c r="M119" s="260"/>
      <c r="N119" s="261"/>
      <c r="O119" s="262"/>
      <c r="P119" s="262"/>
      <c r="Q119" s="262"/>
      <c r="R119" s="262"/>
      <c r="S119" s="263"/>
      <c r="T119" s="264"/>
      <c r="U119" s="263"/>
      <c r="V119" s="265"/>
      <c r="W119" s="490" t="str">
        <f t="shared" si="32"/>
        <v/>
      </c>
      <c r="X119" s="601"/>
      <c r="Y119" s="250"/>
      <c r="Z119" s="67"/>
      <c r="AA119" s="250"/>
      <c r="AB119" s="237"/>
      <c r="AD119" s="442">
        <f>IF(ISBLANK(A119),0,VLOOKUP(A119,'Delegated Wage Grid'!$B$14:$H$50,2,FALSE))</f>
        <v>0</v>
      </c>
      <c r="AE119" s="90"/>
      <c r="AF119" s="435">
        <f>IF(ISBLANK(A119),0,VLOOKUP(A119,'Delegated Wage Grid'!$B$14:$H$50,3,FALSE))</f>
        <v>0</v>
      </c>
      <c r="AG119" s="431">
        <f>IF(ISBLANK(A119),0,VLOOKUP(A119,'Delegated Wage Grid'!$B$14:$H$50,4,FALSE))</f>
        <v>0</v>
      </c>
      <c r="AH119" s="431">
        <f>IF(ISBLANK(A119),0,VLOOKUP(A119,'Delegated Wage Grid'!$B$14:$H$50,5,FALSE))</f>
        <v>0</v>
      </c>
      <c r="AI119" s="431">
        <f>IF(ISBLANK(A119),0,VLOOKUP(A119,'Delegated Wage Grid'!$B$14:$H$50,6,FALSE))</f>
        <v>0</v>
      </c>
      <c r="AJ119" s="436">
        <f>IF(ISBLANK(A119),0,VLOOKUP(A119,'Delegated Wage Grid'!$B$14:$H$50,7,FALSE))</f>
        <v>0</v>
      </c>
      <c r="AK119" s="90"/>
      <c r="AL119" s="435">
        <f t="shared" si="36"/>
        <v>0</v>
      </c>
      <c r="AM119" s="436">
        <f t="shared" si="33"/>
        <v>0</v>
      </c>
      <c r="AN119" s="445">
        <f t="shared" si="37"/>
        <v>0</v>
      </c>
      <c r="AO119" s="431">
        <f t="shared" si="38"/>
        <v>0</v>
      </c>
      <c r="AP119" s="431">
        <f t="shared" si="39"/>
        <v>0</v>
      </c>
      <c r="AQ119" s="431">
        <f t="shared" si="40"/>
        <v>0</v>
      </c>
      <c r="AR119" s="436">
        <f t="shared" si="41"/>
        <v>0</v>
      </c>
      <c r="AZ119" s="470">
        <f t="shared" si="34"/>
        <v>0</v>
      </c>
      <c r="BA119" s="471">
        <f t="shared" si="35"/>
        <v>0</v>
      </c>
    </row>
    <row r="120" spans="1:53" x14ac:dyDescent="0.25">
      <c r="A120" s="101"/>
      <c r="B120" s="75"/>
      <c r="C120" s="243"/>
      <c r="D120" s="295" t="str">
        <f t="shared" si="30"/>
        <v/>
      </c>
      <c r="E120" s="250"/>
      <c r="F120" s="296"/>
      <c r="G120" s="302" t="str">
        <f t="shared" si="31"/>
        <v/>
      </c>
      <c r="H120" s="276"/>
      <c r="I120" s="277"/>
      <c r="J120" s="277"/>
      <c r="K120" s="277"/>
      <c r="L120" s="278"/>
      <c r="M120" s="260"/>
      <c r="N120" s="261"/>
      <c r="O120" s="262"/>
      <c r="P120" s="262"/>
      <c r="Q120" s="262"/>
      <c r="R120" s="262"/>
      <c r="S120" s="263"/>
      <c r="T120" s="264"/>
      <c r="U120" s="263"/>
      <c r="V120" s="265"/>
      <c r="W120" s="490" t="str">
        <f t="shared" si="32"/>
        <v/>
      </c>
      <c r="X120" s="601"/>
      <c r="Y120" s="250"/>
      <c r="Z120" s="67"/>
      <c r="AA120" s="250"/>
      <c r="AB120" s="237"/>
      <c r="AD120" s="442">
        <f>IF(ISBLANK(A120),0,VLOOKUP(A120,'Delegated Wage Grid'!$B$14:$H$50,2,FALSE))</f>
        <v>0</v>
      </c>
      <c r="AE120" s="90"/>
      <c r="AF120" s="435">
        <f>IF(ISBLANK(A120),0,VLOOKUP(A120,'Delegated Wage Grid'!$B$14:$H$50,3,FALSE))</f>
        <v>0</v>
      </c>
      <c r="AG120" s="431">
        <f>IF(ISBLANK(A120),0,VLOOKUP(A120,'Delegated Wage Grid'!$B$14:$H$50,4,FALSE))</f>
        <v>0</v>
      </c>
      <c r="AH120" s="431">
        <f>IF(ISBLANK(A120),0,VLOOKUP(A120,'Delegated Wage Grid'!$B$14:$H$50,5,FALSE))</f>
        <v>0</v>
      </c>
      <c r="AI120" s="431">
        <f>IF(ISBLANK(A120),0,VLOOKUP(A120,'Delegated Wage Grid'!$B$14:$H$50,6,FALSE))</f>
        <v>0</v>
      </c>
      <c r="AJ120" s="436">
        <f>IF(ISBLANK(A120),0,VLOOKUP(A120,'Delegated Wage Grid'!$B$14:$H$50,7,FALSE))</f>
        <v>0</v>
      </c>
      <c r="AK120" s="90"/>
      <c r="AL120" s="435">
        <f t="shared" si="36"/>
        <v>0</v>
      </c>
      <c r="AM120" s="436">
        <f t="shared" si="33"/>
        <v>0</v>
      </c>
      <c r="AN120" s="445">
        <f t="shared" si="37"/>
        <v>0</v>
      </c>
      <c r="AO120" s="431">
        <f t="shared" si="38"/>
        <v>0</v>
      </c>
      <c r="AP120" s="431">
        <f t="shared" si="39"/>
        <v>0</v>
      </c>
      <c r="AQ120" s="431">
        <f t="shared" si="40"/>
        <v>0</v>
      </c>
      <c r="AR120" s="436">
        <f t="shared" si="41"/>
        <v>0</v>
      </c>
      <c r="AZ120" s="470">
        <f t="shared" si="34"/>
        <v>0</v>
      </c>
      <c r="BA120" s="471">
        <f t="shared" si="35"/>
        <v>0</v>
      </c>
    </row>
    <row r="121" spans="1:53" x14ac:dyDescent="0.25">
      <c r="A121" s="101"/>
      <c r="B121" s="75"/>
      <c r="C121" s="243"/>
      <c r="D121" s="295" t="str">
        <f t="shared" si="30"/>
        <v/>
      </c>
      <c r="E121" s="250"/>
      <c r="F121" s="296"/>
      <c r="G121" s="302" t="str">
        <f t="shared" si="31"/>
        <v/>
      </c>
      <c r="H121" s="276"/>
      <c r="I121" s="277"/>
      <c r="J121" s="277"/>
      <c r="K121" s="277"/>
      <c r="L121" s="278"/>
      <c r="M121" s="260"/>
      <c r="N121" s="261"/>
      <c r="O121" s="262"/>
      <c r="P121" s="262"/>
      <c r="Q121" s="262"/>
      <c r="R121" s="262"/>
      <c r="S121" s="263"/>
      <c r="T121" s="264"/>
      <c r="U121" s="263"/>
      <c r="V121" s="265"/>
      <c r="W121" s="490" t="str">
        <f t="shared" si="32"/>
        <v/>
      </c>
      <c r="X121" s="601"/>
      <c r="Y121" s="250"/>
      <c r="Z121" s="67"/>
      <c r="AA121" s="250"/>
      <c r="AB121" s="237"/>
      <c r="AD121" s="442">
        <f>IF(ISBLANK(A121),0,VLOOKUP(A121,'Delegated Wage Grid'!$B$14:$H$50,2,FALSE))</f>
        <v>0</v>
      </c>
      <c r="AE121" s="90"/>
      <c r="AF121" s="435">
        <f>IF(ISBLANK(A121),0,VLOOKUP(A121,'Delegated Wage Grid'!$B$14:$H$50,3,FALSE))</f>
        <v>0</v>
      </c>
      <c r="AG121" s="431">
        <f>IF(ISBLANK(A121),0,VLOOKUP(A121,'Delegated Wage Grid'!$B$14:$H$50,4,FALSE))</f>
        <v>0</v>
      </c>
      <c r="AH121" s="431">
        <f>IF(ISBLANK(A121),0,VLOOKUP(A121,'Delegated Wage Grid'!$B$14:$H$50,5,FALSE))</f>
        <v>0</v>
      </c>
      <c r="AI121" s="431">
        <f>IF(ISBLANK(A121),0,VLOOKUP(A121,'Delegated Wage Grid'!$B$14:$H$50,6,FALSE))</f>
        <v>0</v>
      </c>
      <c r="AJ121" s="436">
        <f>IF(ISBLANK(A121),0,VLOOKUP(A121,'Delegated Wage Grid'!$B$14:$H$50,7,FALSE))</f>
        <v>0</v>
      </c>
      <c r="AK121" s="90"/>
      <c r="AL121" s="435">
        <f t="shared" si="36"/>
        <v>0</v>
      </c>
      <c r="AM121" s="436">
        <f t="shared" si="33"/>
        <v>0</v>
      </c>
      <c r="AN121" s="445">
        <f t="shared" si="37"/>
        <v>0</v>
      </c>
      <c r="AO121" s="431">
        <f t="shared" si="38"/>
        <v>0</v>
      </c>
      <c r="AP121" s="431">
        <f t="shared" si="39"/>
        <v>0</v>
      </c>
      <c r="AQ121" s="431">
        <f t="shared" si="40"/>
        <v>0</v>
      </c>
      <c r="AR121" s="436">
        <f t="shared" si="41"/>
        <v>0</v>
      </c>
      <c r="AZ121" s="470">
        <f t="shared" si="34"/>
        <v>0</v>
      </c>
      <c r="BA121" s="471">
        <f t="shared" si="35"/>
        <v>0</v>
      </c>
    </row>
    <row r="122" spans="1:53" x14ac:dyDescent="0.25">
      <c r="A122" s="101"/>
      <c r="B122" s="75"/>
      <c r="C122" s="243"/>
      <c r="D122" s="295" t="str">
        <f t="shared" si="30"/>
        <v/>
      </c>
      <c r="E122" s="250"/>
      <c r="F122" s="296"/>
      <c r="G122" s="302" t="str">
        <f t="shared" si="31"/>
        <v/>
      </c>
      <c r="H122" s="276"/>
      <c r="I122" s="277"/>
      <c r="J122" s="277"/>
      <c r="K122" s="277"/>
      <c r="L122" s="278"/>
      <c r="M122" s="260"/>
      <c r="N122" s="261"/>
      <c r="O122" s="262"/>
      <c r="P122" s="262"/>
      <c r="Q122" s="262"/>
      <c r="R122" s="262"/>
      <c r="S122" s="263"/>
      <c r="T122" s="264"/>
      <c r="U122" s="263"/>
      <c r="V122" s="265"/>
      <c r="W122" s="490" t="str">
        <f t="shared" si="32"/>
        <v/>
      </c>
      <c r="X122" s="601"/>
      <c r="Y122" s="250"/>
      <c r="Z122" s="67"/>
      <c r="AA122" s="250"/>
      <c r="AB122" s="237"/>
      <c r="AD122" s="442">
        <f>IF(ISBLANK(A122),0,VLOOKUP(A122,'Delegated Wage Grid'!$B$14:$H$50,2,FALSE))</f>
        <v>0</v>
      </c>
      <c r="AE122" s="90"/>
      <c r="AF122" s="435">
        <f>IF(ISBLANK(A122),0,VLOOKUP(A122,'Delegated Wage Grid'!$B$14:$H$50,3,FALSE))</f>
        <v>0</v>
      </c>
      <c r="AG122" s="431">
        <f>IF(ISBLANK(A122),0,VLOOKUP(A122,'Delegated Wage Grid'!$B$14:$H$50,4,FALSE))</f>
        <v>0</v>
      </c>
      <c r="AH122" s="431">
        <f>IF(ISBLANK(A122),0,VLOOKUP(A122,'Delegated Wage Grid'!$B$14:$H$50,5,FALSE))</f>
        <v>0</v>
      </c>
      <c r="AI122" s="431">
        <f>IF(ISBLANK(A122),0,VLOOKUP(A122,'Delegated Wage Grid'!$B$14:$H$50,6,FALSE))</f>
        <v>0</v>
      </c>
      <c r="AJ122" s="436">
        <f>IF(ISBLANK(A122),0,VLOOKUP(A122,'Delegated Wage Grid'!$B$14:$H$50,7,FALSE))</f>
        <v>0</v>
      </c>
      <c r="AK122" s="90"/>
      <c r="AL122" s="435">
        <f t="shared" si="36"/>
        <v>0</v>
      </c>
      <c r="AM122" s="436">
        <f t="shared" si="33"/>
        <v>0</v>
      </c>
      <c r="AN122" s="445">
        <f t="shared" si="37"/>
        <v>0</v>
      </c>
      <c r="AO122" s="431">
        <f t="shared" si="38"/>
        <v>0</v>
      </c>
      <c r="AP122" s="431">
        <f t="shared" si="39"/>
        <v>0</v>
      </c>
      <c r="AQ122" s="431">
        <f t="shared" si="40"/>
        <v>0</v>
      </c>
      <c r="AR122" s="436">
        <f t="shared" si="41"/>
        <v>0</v>
      </c>
      <c r="AZ122" s="470">
        <f t="shared" si="34"/>
        <v>0</v>
      </c>
      <c r="BA122" s="471">
        <f t="shared" si="35"/>
        <v>0</v>
      </c>
    </row>
    <row r="123" spans="1:53" x14ac:dyDescent="0.25">
      <c r="A123" s="101"/>
      <c r="B123" s="75"/>
      <c r="C123" s="243"/>
      <c r="D123" s="295" t="str">
        <f t="shared" si="30"/>
        <v/>
      </c>
      <c r="E123" s="250"/>
      <c r="F123" s="296"/>
      <c r="G123" s="302" t="str">
        <f t="shared" si="31"/>
        <v/>
      </c>
      <c r="H123" s="276"/>
      <c r="I123" s="277"/>
      <c r="J123" s="277"/>
      <c r="K123" s="277"/>
      <c r="L123" s="278"/>
      <c r="M123" s="260"/>
      <c r="N123" s="261"/>
      <c r="O123" s="262"/>
      <c r="P123" s="262"/>
      <c r="Q123" s="262"/>
      <c r="R123" s="262"/>
      <c r="S123" s="263"/>
      <c r="T123" s="264"/>
      <c r="U123" s="263"/>
      <c r="V123" s="265"/>
      <c r="W123" s="490" t="str">
        <f t="shared" si="32"/>
        <v/>
      </c>
      <c r="X123" s="601"/>
      <c r="Y123" s="250"/>
      <c r="Z123" s="67"/>
      <c r="AA123" s="250"/>
      <c r="AB123" s="237"/>
      <c r="AD123" s="442">
        <f>IF(ISBLANK(A123),0,VLOOKUP(A123,'Delegated Wage Grid'!$B$14:$H$50,2,FALSE))</f>
        <v>0</v>
      </c>
      <c r="AE123" s="90"/>
      <c r="AF123" s="435">
        <f>IF(ISBLANK(A123),0,VLOOKUP(A123,'Delegated Wage Grid'!$B$14:$H$50,3,FALSE))</f>
        <v>0</v>
      </c>
      <c r="AG123" s="431">
        <f>IF(ISBLANK(A123),0,VLOOKUP(A123,'Delegated Wage Grid'!$B$14:$H$50,4,FALSE))</f>
        <v>0</v>
      </c>
      <c r="AH123" s="431">
        <f>IF(ISBLANK(A123),0,VLOOKUP(A123,'Delegated Wage Grid'!$B$14:$H$50,5,FALSE))</f>
        <v>0</v>
      </c>
      <c r="AI123" s="431">
        <f>IF(ISBLANK(A123),0,VLOOKUP(A123,'Delegated Wage Grid'!$B$14:$H$50,6,FALSE))</f>
        <v>0</v>
      </c>
      <c r="AJ123" s="436">
        <f>IF(ISBLANK(A123),0,VLOOKUP(A123,'Delegated Wage Grid'!$B$14:$H$50,7,FALSE))</f>
        <v>0</v>
      </c>
      <c r="AK123" s="90"/>
      <c r="AL123" s="435">
        <f t="shared" si="36"/>
        <v>0</v>
      </c>
      <c r="AM123" s="436">
        <f t="shared" si="33"/>
        <v>0</v>
      </c>
      <c r="AN123" s="445">
        <f t="shared" si="37"/>
        <v>0</v>
      </c>
      <c r="AO123" s="431">
        <f t="shared" si="38"/>
        <v>0</v>
      </c>
      <c r="AP123" s="431">
        <f t="shared" si="39"/>
        <v>0</v>
      </c>
      <c r="AQ123" s="431">
        <f t="shared" si="40"/>
        <v>0</v>
      </c>
      <c r="AR123" s="436">
        <f t="shared" si="41"/>
        <v>0</v>
      </c>
      <c r="AZ123" s="470">
        <f t="shared" si="34"/>
        <v>0</v>
      </c>
      <c r="BA123" s="471">
        <f t="shared" si="35"/>
        <v>0</v>
      </c>
    </row>
    <row r="124" spans="1:53" x14ac:dyDescent="0.25">
      <c r="A124" s="101"/>
      <c r="B124" s="75"/>
      <c r="C124" s="243"/>
      <c r="D124" s="295" t="str">
        <f t="shared" si="30"/>
        <v/>
      </c>
      <c r="E124" s="250"/>
      <c r="F124" s="296"/>
      <c r="G124" s="302" t="str">
        <f t="shared" si="31"/>
        <v/>
      </c>
      <c r="H124" s="276"/>
      <c r="I124" s="277"/>
      <c r="J124" s="277"/>
      <c r="K124" s="277"/>
      <c r="L124" s="278"/>
      <c r="M124" s="260"/>
      <c r="N124" s="261"/>
      <c r="O124" s="262"/>
      <c r="P124" s="262"/>
      <c r="Q124" s="262"/>
      <c r="R124" s="262"/>
      <c r="S124" s="263"/>
      <c r="T124" s="264"/>
      <c r="U124" s="263"/>
      <c r="V124" s="265"/>
      <c r="W124" s="490" t="str">
        <f t="shared" si="32"/>
        <v/>
      </c>
      <c r="X124" s="601"/>
      <c r="Y124" s="250"/>
      <c r="Z124" s="67"/>
      <c r="AA124" s="250"/>
      <c r="AB124" s="237"/>
      <c r="AD124" s="442">
        <f>IF(ISBLANK(A124),0,VLOOKUP(A124,'Delegated Wage Grid'!$B$14:$H$50,2,FALSE))</f>
        <v>0</v>
      </c>
      <c r="AE124" s="90"/>
      <c r="AF124" s="435">
        <f>IF(ISBLANK(A124),0,VLOOKUP(A124,'Delegated Wage Grid'!$B$14:$H$50,3,FALSE))</f>
        <v>0</v>
      </c>
      <c r="AG124" s="431">
        <f>IF(ISBLANK(A124),0,VLOOKUP(A124,'Delegated Wage Grid'!$B$14:$H$50,4,FALSE))</f>
        <v>0</v>
      </c>
      <c r="AH124" s="431">
        <f>IF(ISBLANK(A124),0,VLOOKUP(A124,'Delegated Wage Grid'!$B$14:$H$50,5,FALSE))</f>
        <v>0</v>
      </c>
      <c r="AI124" s="431">
        <f>IF(ISBLANK(A124),0,VLOOKUP(A124,'Delegated Wage Grid'!$B$14:$H$50,6,FALSE))</f>
        <v>0</v>
      </c>
      <c r="AJ124" s="436">
        <f>IF(ISBLANK(A124),0,VLOOKUP(A124,'Delegated Wage Grid'!$B$14:$H$50,7,FALSE))</f>
        <v>0</v>
      </c>
      <c r="AK124" s="90"/>
      <c r="AL124" s="435">
        <f t="shared" si="36"/>
        <v>0</v>
      </c>
      <c r="AM124" s="436">
        <f t="shared" si="33"/>
        <v>0</v>
      </c>
      <c r="AN124" s="445">
        <f t="shared" si="37"/>
        <v>0</v>
      </c>
      <c r="AO124" s="431">
        <f t="shared" si="38"/>
        <v>0</v>
      </c>
      <c r="AP124" s="431">
        <f t="shared" si="39"/>
        <v>0</v>
      </c>
      <c r="AQ124" s="431">
        <f t="shared" si="40"/>
        <v>0</v>
      </c>
      <c r="AR124" s="436">
        <f t="shared" si="41"/>
        <v>0</v>
      </c>
      <c r="AZ124" s="470">
        <f t="shared" si="34"/>
        <v>0</v>
      </c>
      <c r="BA124" s="471">
        <f t="shared" si="35"/>
        <v>0</v>
      </c>
    </row>
    <row r="125" spans="1:53" x14ac:dyDescent="0.25">
      <c r="A125" s="101"/>
      <c r="B125" s="75"/>
      <c r="C125" s="243"/>
      <c r="D125" s="295" t="str">
        <f t="shared" si="30"/>
        <v/>
      </c>
      <c r="E125" s="250"/>
      <c r="F125" s="296"/>
      <c r="G125" s="302" t="str">
        <f t="shared" si="31"/>
        <v/>
      </c>
      <c r="H125" s="276"/>
      <c r="I125" s="277"/>
      <c r="J125" s="277"/>
      <c r="K125" s="277"/>
      <c r="L125" s="278"/>
      <c r="M125" s="260"/>
      <c r="N125" s="261"/>
      <c r="O125" s="262"/>
      <c r="P125" s="262"/>
      <c r="Q125" s="262"/>
      <c r="R125" s="262"/>
      <c r="S125" s="263"/>
      <c r="T125" s="264"/>
      <c r="U125" s="263"/>
      <c r="V125" s="265"/>
      <c r="W125" s="490" t="str">
        <f t="shared" si="32"/>
        <v/>
      </c>
      <c r="X125" s="601"/>
      <c r="Y125" s="250"/>
      <c r="Z125" s="67"/>
      <c r="AA125" s="250"/>
      <c r="AB125" s="237"/>
      <c r="AD125" s="442">
        <f>IF(ISBLANK(A125),0,VLOOKUP(A125,'Delegated Wage Grid'!$B$14:$H$50,2,FALSE))</f>
        <v>0</v>
      </c>
      <c r="AE125" s="90"/>
      <c r="AF125" s="435">
        <f>IF(ISBLANK(A125),0,VLOOKUP(A125,'Delegated Wage Grid'!$B$14:$H$50,3,FALSE))</f>
        <v>0</v>
      </c>
      <c r="AG125" s="431">
        <f>IF(ISBLANK(A125),0,VLOOKUP(A125,'Delegated Wage Grid'!$B$14:$H$50,4,FALSE))</f>
        <v>0</v>
      </c>
      <c r="AH125" s="431">
        <f>IF(ISBLANK(A125),0,VLOOKUP(A125,'Delegated Wage Grid'!$B$14:$H$50,5,FALSE))</f>
        <v>0</v>
      </c>
      <c r="AI125" s="431">
        <f>IF(ISBLANK(A125),0,VLOOKUP(A125,'Delegated Wage Grid'!$B$14:$H$50,6,FALSE))</f>
        <v>0</v>
      </c>
      <c r="AJ125" s="436">
        <f>IF(ISBLANK(A125),0,VLOOKUP(A125,'Delegated Wage Grid'!$B$14:$H$50,7,FALSE))</f>
        <v>0</v>
      </c>
      <c r="AK125" s="90"/>
      <c r="AL125" s="435">
        <f t="shared" si="36"/>
        <v>0</v>
      </c>
      <c r="AM125" s="436">
        <f t="shared" si="33"/>
        <v>0</v>
      </c>
      <c r="AN125" s="445">
        <f t="shared" si="37"/>
        <v>0</v>
      </c>
      <c r="AO125" s="431">
        <f t="shared" si="38"/>
        <v>0</v>
      </c>
      <c r="AP125" s="431">
        <f t="shared" si="39"/>
        <v>0</v>
      </c>
      <c r="AQ125" s="431">
        <f t="shared" si="40"/>
        <v>0</v>
      </c>
      <c r="AR125" s="436">
        <f t="shared" si="41"/>
        <v>0</v>
      </c>
      <c r="AZ125" s="470">
        <f t="shared" si="34"/>
        <v>0</v>
      </c>
      <c r="BA125" s="471">
        <f t="shared" si="35"/>
        <v>0</v>
      </c>
    </row>
    <row r="126" spans="1:53" x14ac:dyDescent="0.25">
      <c r="A126" s="101"/>
      <c r="B126" s="75"/>
      <c r="C126" s="243"/>
      <c r="D126" s="295" t="str">
        <f t="shared" si="30"/>
        <v/>
      </c>
      <c r="E126" s="250"/>
      <c r="F126" s="296"/>
      <c r="G126" s="302" t="str">
        <f t="shared" si="31"/>
        <v/>
      </c>
      <c r="H126" s="276"/>
      <c r="I126" s="277"/>
      <c r="J126" s="277"/>
      <c r="K126" s="277"/>
      <c r="L126" s="278"/>
      <c r="M126" s="260"/>
      <c r="N126" s="261"/>
      <c r="O126" s="262"/>
      <c r="P126" s="262"/>
      <c r="Q126" s="262"/>
      <c r="R126" s="262"/>
      <c r="S126" s="263"/>
      <c r="T126" s="264"/>
      <c r="U126" s="263"/>
      <c r="V126" s="265"/>
      <c r="W126" s="490" t="str">
        <f t="shared" si="32"/>
        <v/>
      </c>
      <c r="X126" s="601"/>
      <c r="Y126" s="250"/>
      <c r="Z126" s="67"/>
      <c r="AA126" s="250"/>
      <c r="AB126" s="237"/>
      <c r="AD126" s="442">
        <f>IF(ISBLANK(A126),0,VLOOKUP(A126,'Delegated Wage Grid'!$B$14:$H$50,2,FALSE))</f>
        <v>0</v>
      </c>
      <c r="AE126" s="90"/>
      <c r="AF126" s="435">
        <f>IF(ISBLANK(A126),0,VLOOKUP(A126,'Delegated Wage Grid'!$B$14:$H$50,3,FALSE))</f>
        <v>0</v>
      </c>
      <c r="AG126" s="431">
        <f>IF(ISBLANK(A126),0,VLOOKUP(A126,'Delegated Wage Grid'!$B$14:$H$50,4,FALSE))</f>
        <v>0</v>
      </c>
      <c r="AH126" s="431">
        <f>IF(ISBLANK(A126),0,VLOOKUP(A126,'Delegated Wage Grid'!$B$14:$H$50,5,FALSE))</f>
        <v>0</v>
      </c>
      <c r="AI126" s="431">
        <f>IF(ISBLANK(A126),0,VLOOKUP(A126,'Delegated Wage Grid'!$B$14:$H$50,6,FALSE))</f>
        <v>0</v>
      </c>
      <c r="AJ126" s="436">
        <f>IF(ISBLANK(A126),0,VLOOKUP(A126,'Delegated Wage Grid'!$B$14:$H$50,7,FALSE))</f>
        <v>0</v>
      </c>
      <c r="AK126" s="90"/>
      <c r="AL126" s="435">
        <f t="shared" si="36"/>
        <v>0</v>
      </c>
      <c r="AM126" s="436">
        <f t="shared" si="33"/>
        <v>0</v>
      </c>
      <c r="AN126" s="445">
        <f t="shared" si="37"/>
        <v>0</v>
      </c>
      <c r="AO126" s="431">
        <f t="shared" si="38"/>
        <v>0</v>
      </c>
      <c r="AP126" s="431">
        <f t="shared" si="39"/>
        <v>0</v>
      </c>
      <c r="AQ126" s="431">
        <f t="shared" si="40"/>
        <v>0</v>
      </c>
      <c r="AR126" s="436">
        <f t="shared" si="41"/>
        <v>0</v>
      </c>
      <c r="AZ126" s="470">
        <f t="shared" si="34"/>
        <v>0</v>
      </c>
      <c r="BA126" s="471">
        <f t="shared" si="35"/>
        <v>0</v>
      </c>
    </row>
    <row r="127" spans="1:53" x14ac:dyDescent="0.25">
      <c r="A127" s="101"/>
      <c r="B127" s="75"/>
      <c r="C127" s="243"/>
      <c r="D127" s="295" t="str">
        <f t="shared" si="30"/>
        <v/>
      </c>
      <c r="E127" s="250"/>
      <c r="F127" s="296"/>
      <c r="G127" s="302" t="str">
        <f t="shared" si="31"/>
        <v/>
      </c>
      <c r="H127" s="276"/>
      <c r="I127" s="277"/>
      <c r="J127" s="277"/>
      <c r="K127" s="277"/>
      <c r="L127" s="278"/>
      <c r="M127" s="260"/>
      <c r="N127" s="261"/>
      <c r="O127" s="262"/>
      <c r="P127" s="262"/>
      <c r="Q127" s="262"/>
      <c r="R127" s="262"/>
      <c r="S127" s="263"/>
      <c r="T127" s="264"/>
      <c r="U127" s="263"/>
      <c r="V127" s="265"/>
      <c r="W127" s="490" t="str">
        <f t="shared" si="32"/>
        <v/>
      </c>
      <c r="X127" s="601"/>
      <c r="Y127" s="250"/>
      <c r="Z127" s="67"/>
      <c r="AA127" s="250"/>
      <c r="AB127" s="237"/>
      <c r="AD127" s="442">
        <f>IF(ISBLANK(A127),0,VLOOKUP(A127,'Delegated Wage Grid'!$B$14:$H$50,2,FALSE))</f>
        <v>0</v>
      </c>
      <c r="AE127" s="90"/>
      <c r="AF127" s="435">
        <f>IF(ISBLANK(A127),0,VLOOKUP(A127,'Delegated Wage Grid'!$B$14:$H$50,3,FALSE))</f>
        <v>0</v>
      </c>
      <c r="AG127" s="431">
        <f>IF(ISBLANK(A127),0,VLOOKUP(A127,'Delegated Wage Grid'!$B$14:$H$50,4,FALSE))</f>
        <v>0</v>
      </c>
      <c r="AH127" s="431">
        <f>IF(ISBLANK(A127),0,VLOOKUP(A127,'Delegated Wage Grid'!$B$14:$H$50,5,FALSE))</f>
        <v>0</v>
      </c>
      <c r="AI127" s="431">
        <f>IF(ISBLANK(A127),0,VLOOKUP(A127,'Delegated Wage Grid'!$B$14:$H$50,6,FALSE))</f>
        <v>0</v>
      </c>
      <c r="AJ127" s="436">
        <f>IF(ISBLANK(A127),0,VLOOKUP(A127,'Delegated Wage Grid'!$B$14:$H$50,7,FALSE))</f>
        <v>0</v>
      </c>
      <c r="AK127" s="90"/>
      <c r="AL127" s="435">
        <f t="shared" si="36"/>
        <v>0</v>
      </c>
      <c r="AM127" s="436">
        <f t="shared" si="33"/>
        <v>0</v>
      </c>
      <c r="AN127" s="445">
        <f t="shared" si="37"/>
        <v>0</v>
      </c>
      <c r="AO127" s="431">
        <f t="shared" si="38"/>
        <v>0</v>
      </c>
      <c r="AP127" s="431">
        <f t="shared" si="39"/>
        <v>0</v>
      </c>
      <c r="AQ127" s="431">
        <f t="shared" si="40"/>
        <v>0</v>
      </c>
      <c r="AR127" s="436">
        <f t="shared" si="41"/>
        <v>0</v>
      </c>
      <c r="AZ127" s="470">
        <f t="shared" si="34"/>
        <v>0</v>
      </c>
      <c r="BA127" s="471">
        <f t="shared" si="35"/>
        <v>0</v>
      </c>
    </row>
    <row r="128" spans="1:53" x14ac:dyDescent="0.25">
      <c r="A128" s="101"/>
      <c r="B128" s="75"/>
      <c r="C128" s="243"/>
      <c r="D128" s="295" t="str">
        <f t="shared" si="30"/>
        <v/>
      </c>
      <c r="E128" s="250"/>
      <c r="F128" s="296"/>
      <c r="G128" s="302" t="str">
        <f t="shared" si="31"/>
        <v/>
      </c>
      <c r="H128" s="276"/>
      <c r="I128" s="277"/>
      <c r="J128" s="277"/>
      <c r="K128" s="277"/>
      <c r="L128" s="278"/>
      <c r="M128" s="260"/>
      <c r="N128" s="261"/>
      <c r="O128" s="262"/>
      <c r="P128" s="262"/>
      <c r="Q128" s="262"/>
      <c r="R128" s="262"/>
      <c r="S128" s="263"/>
      <c r="T128" s="264"/>
      <c r="U128" s="263"/>
      <c r="V128" s="265"/>
      <c r="W128" s="490" t="str">
        <f t="shared" si="32"/>
        <v/>
      </c>
      <c r="X128" s="601"/>
      <c r="Y128" s="250"/>
      <c r="Z128" s="67"/>
      <c r="AA128" s="250"/>
      <c r="AB128" s="237"/>
      <c r="AD128" s="442">
        <f>IF(ISBLANK(A128),0,VLOOKUP(A128,'Delegated Wage Grid'!$B$14:$H$50,2,FALSE))</f>
        <v>0</v>
      </c>
      <c r="AE128" s="90"/>
      <c r="AF128" s="435">
        <f>IF(ISBLANK(A128),0,VLOOKUP(A128,'Delegated Wage Grid'!$B$14:$H$50,3,FALSE))</f>
        <v>0</v>
      </c>
      <c r="AG128" s="431">
        <f>IF(ISBLANK(A128),0,VLOOKUP(A128,'Delegated Wage Grid'!$B$14:$H$50,4,FALSE))</f>
        <v>0</v>
      </c>
      <c r="AH128" s="431">
        <f>IF(ISBLANK(A128),0,VLOOKUP(A128,'Delegated Wage Grid'!$B$14:$H$50,5,FALSE))</f>
        <v>0</v>
      </c>
      <c r="AI128" s="431">
        <f>IF(ISBLANK(A128),0,VLOOKUP(A128,'Delegated Wage Grid'!$B$14:$H$50,6,FALSE))</f>
        <v>0</v>
      </c>
      <c r="AJ128" s="436">
        <f>IF(ISBLANK(A128),0,VLOOKUP(A128,'Delegated Wage Grid'!$B$14:$H$50,7,FALSE))</f>
        <v>0</v>
      </c>
      <c r="AK128" s="90"/>
      <c r="AL128" s="435">
        <f t="shared" si="36"/>
        <v>0</v>
      </c>
      <c r="AM128" s="436">
        <f t="shared" si="33"/>
        <v>0</v>
      </c>
      <c r="AN128" s="445">
        <f t="shared" si="37"/>
        <v>0</v>
      </c>
      <c r="AO128" s="431">
        <f t="shared" si="38"/>
        <v>0</v>
      </c>
      <c r="AP128" s="431">
        <f t="shared" si="39"/>
        <v>0</v>
      </c>
      <c r="AQ128" s="431">
        <f t="shared" si="40"/>
        <v>0</v>
      </c>
      <c r="AR128" s="436">
        <f t="shared" si="41"/>
        <v>0</v>
      </c>
      <c r="AZ128" s="470">
        <f t="shared" si="34"/>
        <v>0</v>
      </c>
      <c r="BA128" s="471">
        <f t="shared" si="35"/>
        <v>0</v>
      </c>
    </row>
    <row r="129" spans="1:53" x14ac:dyDescent="0.25">
      <c r="A129" s="101"/>
      <c r="B129" s="75"/>
      <c r="C129" s="243"/>
      <c r="D129" s="295" t="str">
        <f t="shared" si="30"/>
        <v/>
      </c>
      <c r="E129" s="250"/>
      <c r="F129" s="296"/>
      <c r="G129" s="302" t="str">
        <f t="shared" si="31"/>
        <v/>
      </c>
      <c r="H129" s="276"/>
      <c r="I129" s="277"/>
      <c r="J129" s="277"/>
      <c r="K129" s="277"/>
      <c r="L129" s="278"/>
      <c r="M129" s="260"/>
      <c r="N129" s="261"/>
      <c r="O129" s="262"/>
      <c r="P129" s="262"/>
      <c r="Q129" s="262"/>
      <c r="R129" s="262"/>
      <c r="S129" s="263"/>
      <c r="T129" s="264"/>
      <c r="U129" s="263"/>
      <c r="V129" s="265"/>
      <c r="W129" s="490" t="str">
        <f t="shared" si="32"/>
        <v/>
      </c>
      <c r="X129" s="601"/>
      <c r="Y129" s="250"/>
      <c r="Z129" s="67"/>
      <c r="AA129" s="250"/>
      <c r="AB129" s="237"/>
      <c r="AD129" s="442">
        <f>IF(ISBLANK(A129),0,VLOOKUP(A129,'Delegated Wage Grid'!$B$14:$H$50,2,FALSE))</f>
        <v>0</v>
      </c>
      <c r="AE129" s="90"/>
      <c r="AF129" s="435">
        <f>IF(ISBLANK(A129),0,VLOOKUP(A129,'Delegated Wage Grid'!$B$14:$H$50,3,FALSE))</f>
        <v>0</v>
      </c>
      <c r="AG129" s="431">
        <f>IF(ISBLANK(A129),0,VLOOKUP(A129,'Delegated Wage Grid'!$B$14:$H$50,4,FALSE))</f>
        <v>0</v>
      </c>
      <c r="AH129" s="431">
        <f>IF(ISBLANK(A129),0,VLOOKUP(A129,'Delegated Wage Grid'!$B$14:$H$50,5,FALSE))</f>
        <v>0</v>
      </c>
      <c r="AI129" s="431">
        <f>IF(ISBLANK(A129),0,VLOOKUP(A129,'Delegated Wage Grid'!$B$14:$H$50,6,FALSE))</f>
        <v>0</v>
      </c>
      <c r="AJ129" s="436">
        <f>IF(ISBLANK(A129),0,VLOOKUP(A129,'Delegated Wage Grid'!$B$14:$H$50,7,FALSE))</f>
        <v>0</v>
      </c>
      <c r="AK129" s="90"/>
      <c r="AL129" s="435">
        <f t="shared" si="36"/>
        <v>0</v>
      </c>
      <c r="AM129" s="436">
        <f t="shared" si="33"/>
        <v>0</v>
      </c>
      <c r="AN129" s="445">
        <f t="shared" si="37"/>
        <v>0</v>
      </c>
      <c r="AO129" s="431">
        <f t="shared" si="38"/>
        <v>0</v>
      </c>
      <c r="AP129" s="431">
        <f t="shared" si="39"/>
        <v>0</v>
      </c>
      <c r="AQ129" s="431">
        <f t="shared" si="40"/>
        <v>0</v>
      </c>
      <c r="AR129" s="436">
        <f t="shared" si="41"/>
        <v>0</v>
      </c>
      <c r="AZ129" s="470">
        <f t="shared" si="34"/>
        <v>0</v>
      </c>
      <c r="BA129" s="471">
        <f t="shared" si="35"/>
        <v>0</v>
      </c>
    </row>
    <row r="130" spans="1:53" x14ac:dyDescent="0.25">
      <c r="A130" s="101"/>
      <c r="B130" s="75"/>
      <c r="C130" s="243"/>
      <c r="D130" s="295" t="str">
        <f t="shared" si="30"/>
        <v/>
      </c>
      <c r="E130" s="250"/>
      <c r="F130" s="296"/>
      <c r="G130" s="302" t="str">
        <f t="shared" si="31"/>
        <v/>
      </c>
      <c r="H130" s="276"/>
      <c r="I130" s="277"/>
      <c r="J130" s="277"/>
      <c r="K130" s="277"/>
      <c r="L130" s="278"/>
      <c r="M130" s="260"/>
      <c r="N130" s="261"/>
      <c r="O130" s="262"/>
      <c r="P130" s="262"/>
      <c r="Q130" s="262"/>
      <c r="R130" s="262"/>
      <c r="S130" s="263"/>
      <c r="T130" s="264"/>
      <c r="U130" s="263"/>
      <c r="V130" s="265"/>
      <c r="W130" s="490" t="str">
        <f t="shared" si="32"/>
        <v/>
      </c>
      <c r="X130" s="601"/>
      <c r="Y130" s="250"/>
      <c r="Z130" s="67"/>
      <c r="AA130" s="250"/>
      <c r="AB130" s="237"/>
      <c r="AD130" s="442">
        <f>IF(ISBLANK(A130),0,VLOOKUP(A130,'Delegated Wage Grid'!$B$14:$H$50,2,FALSE))</f>
        <v>0</v>
      </c>
      <c r="AE130" s="90"/>
      <c r="AF130" s="435">
        <f>IF(ISBLANK(A130),0,VLOOKUP(A130,'Delegated Wage Grid'!$B$14:$H$50,3,FALSE))</f>
        <v>0</v>
      </c>
      <c r="AG130" s="431">
        <f>IF(ISBLANK(A130),0,VLOOKUP(A130,'Delegated Wage Grid'!$B$14:$H$50,4,FALSE))</f>
        <v>0</v>
      </c>
      <c r="AH130" s="431">
        <f>IF(ISBLANK(A130),0,VLOOKUP(A130,'Delegated Wage Grid'!$B$14:$H$50,5,FALSE))</f>
        <v>0</v>
      </c>
      <c r="AI130" s="431">
        <f>IF(ISBLANK(A130),0,VLOOKUP(A130,'Delegated Wage Grid'!$B$14:$H$50,6,FALSE))</f>
        <v>0</v>
      </c>
      <c r="AJ130" s="436">
        <f>IF(ISBLANK(A130),0,VLOOKUP(A130,'Delegated Wage Grid'!$B$14:$H$50,7,FALSE))</f>
        <v>0</v>
      </c>
      <c r="AK130" s="90"/>
      <c r="AL130" s="435">
        <f t="shared" si="36"/>
        <v>0</v>
      </c>
      <c r="AM130" s="436">
        <f t="shared" si="33"/>
        <v>0</v>
      </c>
      <c r="AN130" s="445">
        <f t="shared" si="37"/>
        <v>0</v>
      </c>
      <c r="AO130" s="431">
        <f t="shared" si="38"/>
        <v>0</v>
      </c>
      <c r="AP130" s="431">
        <f t="shared" si="39"/>
        <v>0</v>
      </c>
      <c r="AQ130" s="431">
        <f t="shared" si="40"/>
        <v>0</v>
      </c>
      <c r="AR130" s="436">
        <f t="shared" si="41"/>
        <v>0</v>
      </c>
      <c r="AZ130" s="470">
        <f t="shared" si="34"/>
        <v>0</v>
      </c>
      <c r="BA130" s="471">
        <f t="shared" si="35"/>
        <v>0</v>
      </c>
    </row>
    <row r="131" spans="1:53" x14ac:dyDescent="0.25">
      <c r="A131" s="101"/>
      <c r="B131" s="75"/>
      <c r="C131" s="243"/>
      <c r="D131" s="295" t="str">
        <f t="shared" si="30"/>
        <v/>
      </c>
      <c r="E131" s="250"/>
      <c r="F131" s="296"/>
      <c r="G131" s="302" t="str">
        <f t="shared" si="31"/>
        <v/>
      </c>
      <c r="H131" s="276"/>
      <c r="I131" s="277"/>
      <c r="J131" s="277"/>
      <c r="K131" s="277"/>
      <c r="L131" s="278"/>
      <c r="M131" s="260"/>
      <c r="N131" s="261"/>
      <c r="O131" s="262"/>
      <c r="P131" s="262"/>
      <c r="Q131" s="262"/>
      <c r="R131" s="262"/>
      <c r="S131" s="263"/>
      <c r="T131" s="264"/>
      <c r="U131" s="263"/>
      <c r="V131" s="265"/>
      <c r="W131" s="490" t="str">
        <f t="shared" si="32"/>
        <v/>
      </c>
      <c r="X131" s="601"/>
      <c r="Y131" s="250"/>
      <c r="Z131" s="67"/>
      <c r="AA131" s="250"/>
      <c r="AB131" s="237"/>
      <c r="AD131" s="442">
        <f>IF(ISBLANK(A131),0,VLOOKUP(A131,'Delegated Wage Grid'!$B$14:$H$50,2,FALSE))</f>
        <v>0</v>
      </c>
      <c r="AE131" s="90"/>
      <c r="AF131" s="435">
        <f>IF(ISBLANK(A131),0,VLOOKUP(A131,'Delegated Wage Grid'!$B$14:$H$50,3,FALSE))</f>
        <v>0</v>
      </c>
      <c r="AG131" s="431">
        <f>IF(ISBLANK(A131),0,VLOOKUP(A131,'Delegated Wage Grid'!$B$14:$H$50,4,FALSE))</f>
        <v>0</v>
      </c>
      <c r="AH131" s="431">
        <f>IF(ISBLANK(A131),0,VLOOKUP(A131,'Delegated Wage Grid'!$B$14:$H$50,5,FALSE))</f>
        <v>0</v>
      </c>
      <c r="AI131" s="431">
        <f>IF(ISBLANK(A131),0,VLOOKUP(A131,'Delegated Wage Grid'!$B$14:$H$50,6,FALSE))</f>
        <v>0</v>
      </c>
      <c r="AJ131" s="436">
        <f>IF(ISBLANK(A131),0,VLOOKUP(A131,'Delegated Wage Grid'!$B$14:$H$50,7,FALSE))</f>
        <v>0</v>
      </c>
      <c r="AK131" s="90"/>
      <c r="AL131" s="435">
        <f t="shared" si="36"/>
        <v>0</v>
      </c>
      <c r="AM131" s="436">
        <f t="shared" si="33"/>
        <v>0</v>
      </c>
      <c r="AN131" s="445">
        <f t="shared" si="37"/>
        <v>0</v>
      </c>
      <c r="AO131" s="431">
        <f t="shared" si="38"/>
        <v>0</v>
      </c>
      <c r="AP131" s="431">
        <f t="shared" si="39"/>
        <v>0</v>
      </c>
      <c r="AQ131" s="431">
        <f t="shared" si="40"/>
        <v>0</v>
      </c>
      <c r="AR131" s="436">
        <f t="shared" si="41"/>
        <v>0</v>
      </c>
      <c r="AZ131" s="470">
        <f t="shared" si="34"/>
        <v>0</v>
      </c>
      <c r="BA131" s="471">
        <f t="shared" si="35"/>
        <v>0</v>
      </c>
    </row>
    <row r="132" spans="1:53" x14ac:dyDescent="0.25">
      <c r="A132" s="101"/>
      <c r="B132" s="75"/>
      <c r="C132" s="243"/>
      <c r="D132" s="295" t="str">
        <f t="shared" si="30"/>
        <v/>
      </c>
      <c r="E132" s="250"/>
      <c r="F132" s="296"/>
      <c r="G132" s="302" t="str">
        <f t="shared" si="31"/>
        <v/>
      </c>
      <c r="H132" s="276"/>
      <c r="I132" s="277"/>
      <c r="J132" s="277"/>
      <c r="K132" s="277"/>
      <c r="L132" s="278"/>
      <c r="M132" s="260"/>
      <c r="N132" s="261"/>
      <c r="O132" s="262"/>
      <c r="P132" s="262"/>
      <c r="Q132" s="262"/>
      <c r="R132" s="262"/>
      <c r="S132" s="263"/>
      <c r="T132" s="264"/>
      <c r="U132" s="263"/>
      <c r="V132" s="265"/>
      <c r="W132" s="490" t="str">
        <f t="shared" si="32"/>
        <v/>
      </c>
      <c r="X132" s="601"/>
      <c r="Y132" s="250"/>
      <c r="Z132" s="67"/>
      <c r="AA132" s="250"/>
      <c r="AB132" s="237"/>
      <c r="AD132" s="442">
        <f>IF(ISBLANK(A132),0,VLOOKUP(A132,'Delegated Wage Grid'!$B$14:$H$50,2,FALSE))</f>
        <v>0</v>
      </c>
      <c r="AE132" s="90"/>
      <c r="AF132" s="435">
        <f>IF(ISBLANK(A132),0,VLOOKUP(A132,'Delegated Wage Grid'!$B$14:$H$50,3,FALSE))</f>
        <v>0</v>
      </c>
      <c r="AG132" s="431">
        <f>IF(ISBLANK(A132),0,VLOOKUP(A132,'Delegated Wage Grid'!$B$14:$H$50,4,FALSE))</f>
        <v>0</v>
      </c>
      <c r="AH132" s="431">
        <f>IF(ISBLANK(A132),0,VLOOKUP(A132,'Delegated Wage Grid'!$B$14:$H$50,5,FALSE))</f>
        <v>0</v>
      </c>
      <c r="AI132" s="431">
        <f>IF(ISBLANK(A132),0,VLOOKUP(A132,'Delegated Wage Grid'!$B$14:$H$50,6,FALSE))</f>
        <v>0</v>
      </c>
      <c r="AJ132" s="436">
        <f>IF(ISBLANK(A132),0,VLOOKUP(A132,'Delegated Wage Grid'!$B$14:$H$50,7,FALSE))</f>
        <v>0</v>
      </c>
      <c r="AK132" s="90"/>
      <c r="AL132" s="435">
        <f t="shared" si="36"/>
        <v>0</v>
      </c>
      <c r="AM132" s="436">
        <f t="shared" si="33"/>
        <v>0</v>
      </c>
      <c r="AN132" s="445">
        <f t="shared" si="37"/>
        <v>0</v>
      </c>
      <c r="AO132" s="431">
        <f t="shared" si="38"/>
        <v>0</v>
      </c>
      <c r="AP132" s="431">
        <f t="shared" si="39"/>
        <v>0</v>
      </c>
      <c r="AQ132" s="431">
        <f t="shared" si="40"/>
        <v>0</v>
      </c>
      <c r="AR132" s="436">
        <f t="shared" si="41"/>
        <v>0</v>
      </c>
      <c r="AZ132" s="470">
        <f t="shared" si="34"/>
        <v>0</v>
      </c>
      <c r="BA132" s="471">
        <f t="shared" si="35"/>
        <v>0</v>
      </c>
    </row>
    <row r="133" spans="1:53" x14ac:dyDescent="0.25">
      <c r="A133" s="101"/>
      <c r="B133" s="75"/>
      <c r="C133" s="243"/>
      <c r="D133" s="295" t="str">
        <f t="shared" si="30"/>
        <v/>
      </c>
      <c r="E133" s="250"/>
      <c r="F133" s="296"/>
      <c r="G133" s="302" t="str">
        <f t="shared" si="31"/>
        <v/>
      </c>
      <c r="H133" s="276"/>
      <c r="I133" s="277"/>
      <c r="J133" s="277"/>
      <c r="K133" s="277"/>
      <c r="L133" s="278"/>
      <c r="M133" s="260"/>
      <c r="N133" s="261"/>
      <c r="O133" s="262"/>
      <c r="P133" s="262"/>
      <c r="Q133" s="262"/>
      <c r="R133" s="262"/>
      <c r="S133" s="263"/>
      <c r="T133" s="264"/>
      <c r="U133" s="263"/>
      <c r="V133" s="265"/>
      <c r="W133" s="490" t="str">
        <f t="shared" si="32"/>
        <v/>
      </c>
      <c r="X133" s="601"/>
      <c r="Y133" s="250"/>
      <c r="Z133" s="67"/>
      <c r="AA133" s="250"/>
      <c r="AB133" s="237"/>
      <c r="AD133" s="442">
        <f>IF(ISBLANK(A133),0,VLOOKUP(A133,'Delegated Wage Grid'!$B$14:$H$50,2,FALSE))</f>
        <v>0</v>
      </c>
      <c r="AE133" s="90"/>
      <c r="AF133" s="435">
        <f>IF(ISBLANK(A133),0,VLOOKUP(A133,'Delegated Wage Grid'!$B$14:$H$50,3,FALSE))</f>
        <v>0</v>
      </c>
      <c r="AG133" s="431">
        <f>IF(ISBLANK(A133),0,VLOOKUP(A133,'Delegated Wage Grid'!$B$14:$H$50,4,FALSE))</f>
        <v>0</v>
      </c>
      <c r="AH133" s="431">
        <f>IF(ISBLANK(A133),0,VLOOKUP(A133,'Delegated Wage Grid'!$B$14:$H$50,5,FALSE))</f>
        <v>0</v>
      </c>
      <c r="AI133" s="431">
        <f>IF(ISBLANK(A133),0,VLOOKUP(A133,'Delegated Wage Grid'!$B$14:$H$50,6,FALSE))</f>
        <v>0</v>
      </c>
      <c r="AJ133" s="436">
        <f>IF(ISBLANK(A133),0,VLOOKUP(A133,'Delegated Wage Grid'!$B$14:$H$50,7,FALSE))</f>
        <v>0</v>
      </c>
      <c r="AK133" s="90"/>
      <c r="AL133" s="435">
        <f t="shared" si="36"/>
        <v>0</v>
      </c>
      <c r="AM133" s="436">
        <f t="shared" si="33"/>
        <v>0</v>
      </c>
      <c r="AN133" s="445">
        <f t="shared" si="37"/>
        <v>0</v>
      </c>
      <c r="AO133" s="431">
        <f t="shared" si="38"/>
        <v>0</v>
      </c>
      <c r="AP133" s="431">
        <f t="shared" si="39"/>
        <v>0</v>
      </c>
      <c r="AQ133" s="431">
        <f t="shared" si="40"/>
        <v>0</v>
      </c>
      <c r="AR133" s="436">
        <f t="shared" si="41"/>
        <v>0</v>
      </c>
      <c r="AZ133" s="470">
        <f t="shared" si="34"/>
        <v>0</v>
      </c>
      <c r="BA133" s="471">
        <f t="shared" si="35"/>
        <v>0</v>
      </c>
    </row>
    <row r="134" spans="1:53" x14ac:dyDescent="0.25">
      <c r="A134" s="101"/>
      <c r="B134" s="75"/>
      <c r="C134" s="243"/>
      <c r="D134" s="295" t="str">
        <f t="shared" si="30"/>
        <v/>
      </c>
      <c r="E134" s="250"/>
      <c r="F134" s="296"/>
      <c r="G134" s="302" t="str">
        <f t="shared" si="31"/>
        <v/>
      </c>
      <c r="H134" s="276"/>
      <c r="I134" s="277"/>
      <c r="J134" s="277"/>
      <c r="K134" s="277"/>
      <c r="L134" s="278"/>
      <c r="M134" s="260"/>
      <c r="N134" s="261"/>
      <c r="O134" s="262"/>
      <c r="P134" s="262"/>
      <c r="Q134" s="262"/>
      <c r="R134" s="262"/>
      <c r="S134" s="263"/>
      <c r="T134" s="264"/>
      <c r="U134" s="263"/>
      <c r="V134" s="265"/>
      <c r="W134" s="490" t="str">
        <f t="shared" si="32"/>
        <v/>
      </c>
      <c r="X134" s="601"/>
      <c r="Y134" s="250"/>
      <c r="Z134" s="67"/>
      <c r="AA134" s="250"/>
      <c r="AB134" s="237"/>
      <c r="AD134" s="442">
        <f>IF(ISBLANK(A134),0,VLOOKUP(A134,'Delegated Wage Grid'!$B$14:$H$50,2,FALSE))</f>
        <v>0</v>
      </c>
      <c r="AE134" s="90"/>
      <c r="AF134" s="435">
        <f>IF(ISBLANK(A134),0,VLOOKUP(A134,'Delegated Wage Grid'!$B$14:$H$50,3,FALSE))</f>
        <v>0</v>
      </c>
      <c r="AG134" s="431">
        <f>IF(ISBLANK(A134),0,VLOOKUP(A134,'Delegated Wage Grid'!$B$14:$H$50,4,FALSE))</f>
        <v>0</v>
      </c>
      <c r="AH134" s="431">
        <f>IF(ISBLANK(A134),0,VLOOKUP(A134,'Delegated Wage Grid'!$B$14:$H$50,5,FALSE))</f>
        <v>0</v>
      </c>
      <c r="AI134" s="431">
        <f>IF(ISBLANK(A134),0,VLOOKUP(A134,'Delegated Wage Grid'!$B$14:$H$50,6,FALSE))</f>
        <v>0</v>
      </c>
      <c r="AJ134" s="436">
        <f>IF(ISBLANK(A134),0,VLOOKUP(A134,'Delegated Wage Grid'!$B$14:$H$50,7,FALSE))</f>
        <v>0</v>
      </c>
      <c r="AK134" s="90"/>
      <c r="AL134" s="435">
        <f t="shared" si="36"/>
        <v>0</v>
      </c>
      <c r="AM134" s="436">
        <f t="shared" si="33"/>
        <v>0</v>
      </c>
      <c r="AN134" s="445">
        <f t="shared" si="37"/>
        <v>0</v>
      </c>
      <c r="AO134" s="431">
        <f t="shared" si="38"/>
        <v>0</v>
      </c>
      <c r="AP134" s="431">
        <f t="shared" si="39"/>
        <v>0</v>
      </c>
      <c r="AQ134" s="431">
        <f t="shared" si="40"/>
        <v>0</v>
      </c>
      <c r="AR134" s="436">
        <f t="shared" si="41"/>
        <v>0</v>
      </c>
      <c r="AZ134" s="470">
        <f t="shared" si="34"/>
        <v>0</v>
      </c>
      <c r="BA134" s="471">
        <f t="shared" si="35"/>
        <v>0</v>
      </c>
    </row>
    <row r="135" spans="1:53" x14ac:dyDescent="0.25">
      <c r="A135" s="101"/>
      <c r="B135" s="75"/>
      <c r="C135" s="243"/>
      <c r="D135" s="295" t="str">
        <f t="shared" si="30"/>
        <v/>
      </c>
      <c r="E135" s="250"/>
      <c r="F135" s="296"/>
      <c r="G135" s="302" t="str">
        <f t="shared" si="31"/>
        <v/>
      </c>
      <c r="H135" s="276"/>
      <c r="I135" s="277"/>
      <c r="J135" s="277"/>
      <c r="K135" s="277"/>
      <c r="L135" s="278"/>
      <c r="M135" s="260"/>
      <c r="N135" s="261"/>
      <c r="O135" s="262"/>
      <c r="P135" s="262"/>
      <c r="Q135" s="262"/>
      <c r="R135" s="262"/>
      <c r="S135" s="263"/>
      <c r="T135" s="264"/>
      <c r="U135" s="263"/>
      <c r="V135" s="265"/>
      <c r="W135" s="490" t="str">
        <f t="shared" si="32"/>
        <v/>
      </c>
      <c r="X135" s="601"/>
      <c r="Y135" s="250"/>
      <c r="Z135" s="67"/>
      <c r="AA135" s="250"/>
      <c r="AB135" s="237"/>
      <c r="AD135" s="442">
        <f>IF(ISBLANK(A135),0,VLOOKUP(A135,'Delegated Wage Grid'!$B$14:$H$50,2,FALSE))</f>
        <v>0</v>
      </c>
      <c r="AE135" s="90"/>
      <c r="AF135" s="435">
        <f>IF(ISBLANK(A135),0,VLOOKUP(A135,'Delegated Wage Grid'!$B$14:$H$50,3,FALSE))</f>
        <v>0</v>
      </c>
      <c r="AG135" s="431">
        <f>IF(ISBLANK(A135),0,VLOOKUP(A135,'Delegated Wage Grid'!$B$14:$H$50,4,FALSE))</f>
        <v>0</v>
      </c>
      <c r="AH135" s="431">
        <f>IF(ISBLANK(A135),0,VLOOKUP(A135,'Delegated Wage Grid'!$B$14:$H$50,5,FALSE))</f>
        <v>0</v>
      </c>
      <c r="AI135" s="431">
        <f>IF(ISBLANK(A135),0,VLOOKUP(A135,'Delegated Wage Grid'!$B$14:$H$50,6,FALSE))</f>
        <v>0</v>
      </c>
      <c r="AJ135" s="436">
        <f>IF(ISBLANK(A135),0,VLOOKUP(A135,'Delegated Wage Grid'!$B$14:$H$50,7,FALSE))</f>
        <v>0</v>
      </c>
      <c r="AK135" s="90"/>
      <c r="AL135" s="435">
        <f t="shared" si="36"/>
        <v>0</v>
      </c>
      <c r="AM135" s="436">
        <f t="shared" si="33"/>
        <v>0</v>
      </c>
      <c r="AN135" s="445">
        <f t="shared" si="37"/>
        <v>0</v>
      </c>
      <c r="AO135" s="431">
        <f t="shared" si="38"/>
        <v>0</v>
      </c>
      <c r="AP135" s="431">
        <f t="shared" si="39"/>
        <v>0</v>
      </c>
      <c r="AQ135" s="431">
        <f t="shared" si="40"/>
        <v>0</v>
      </c>
      <c r="AR135" s="436">
        <f t="shared" si="41"/>
        <v>0</v>
      </c>
      <c r="AZ135" s="470">
        <f t="shared" si="34"/>
        <v>0</v>
      </c>
      <c r="BA135" s="471">
        <f t="shared" si="35"/>
        <v>0</v>
      </c>
    </row>
    <row r="136" spans="1:53" x14ac:dyDescent="0.25">
      <c r="A136" s="101"/>
      <c r="B136" s="75"/>
      <c r="C136" s="243"/>
      <c r="D136" s="295" t="str">
        <f t="shared" si="30"/>
        <v/>
      </c>
      <c r="E136" s="250"/>
      <c r="F136" s="296"/>
      <c r="G136" s="302" t="str">
        <f t="shared" si="31"/>
        <v/>
      </c>
      <c r="H136" s="276"/>
      <c r="I136" s="277"/>
      <c r="J136" s="277"/>
      <c r="K136" s="277"/>
      <c r="L136" s="278"/>
      <c r="M136" s="260"/>
      <c r="N136" s="261"/>
      <c r="O136" s="262"/>
      <c r="P136" s="262"/>
      <c r="Q136" s="262"/>
      <c r="R136" s="262"/>
      <c r="S136" s="263"/>
      <c r="T136" s="264"/>
      <c r="U136" s="263"/>
      <c r="V136" s="265"/>
      <c r="W136" s="490" t="str">
        <f t="shared" si="32"/>
        <v/>
      </c>
      <c r="X136" s="601"/>
      <c r="Y136" s="250"/>
      <c r="Z136" s="67"/>
      <c r="AA136" s="250"/>
      <c r="AB136" s="237"/>
      <c r="AD136" s="442">
        <f>IF(ISBLANK(A136),0,VLOOKUP(A136,'Delegated Wage Grid'!$B$14:$H$50,2,FALSE))</f>
        <v>0</v>
      </c>
      <c r="AE136" s="90"/>
      <c r="AF136" s="435">
        <f>IF(ISBLANK(A136),0,VLOOKUP(A136,'Delegated Wage Grid'!$B$14:$H$50,3,FALSE))</f>
        <v>0</v>
      </c>
      <c r="AG136" s="431">
        <f>IF(ISBLANK(A136),0,VLOOKUP(A136,'Delegated Wage Grid'!$B$14:$H$50,4,FALSE))</f>
        <v>0</v>
      </c>
      <c r="AH136" s="431">
        <f>IF(ISBLANK(A136),0,VLOOKUP(A136,'Delegated Wage Grid'!$B$14:$H$50,5,FALSE))</f>
        <v>0</v>
      </c>
      <c r="AI136" s="431">
        <f>IF(ISBLANK(A136),0,VLOOKUP(A136,'Delegated Wage Grid'!$B$14:$H$50,6,FALSE))</f>
        <v>0</v>
      </c>
      <c r="AJ136" s="436">
        <f>IF(ISBLANK(A136),0,VLOOKUP(A136,'Delegated Wage Grid'!$B$14:$H$50,7,FALSE))</f>
        <v>0</v>
      </c>
      <c r="AK136" s="90"/>
      <c r="AL136" s="435">
        <f t="shared" si="36"/>
        <v>0</v>
      </c>
      <c r="AM136" s="436">
        <f t="shared" si="33"/>
        <v>0</v>
      </c>
      <c r="AN136" s="445">
        <f t="shared" si="37"/>
        <v>0</v>
      </c>
      <c r="AO136" s="431">
        <f t="shared" si="38"/>
        <v>0</v>
      </c>
      <c r="AP136" s="431">
        <f t="shared" si="39"/>
        <v>0</v>
      </c>
      <c r="AQ136" s="431">
        <f t="shared" si="40"/>
        <v>0</v>
      </c>
      <c r="AR136" s="436">
        <f t="shared" si="41"/>
        <v>0</v>
      </c>
      <c r="AZ136" s="470">
        <f t="shared" si="34"/>
        <v>0</v>
      </c>
      <c r="BA136" s="471">
        <f t="shared" si="35"/>
        <v>0</v>
      </c>
    </row>
    <row r="137" spans="1:53" x14ac:dyDescent="0.25">
      <c r="A137" s="101"/>
      <c r="B137" s="75"/>
      <c r="C137" s="243"/>
      <c r="D137" s="295" t="str">
        <f t="shared" si="30"/>
        <v/>
      </c>
      <c r="E137" s="250"/>
      <c r="F137" s="296"/>
      <c r="G137" s="302" t="str">
        <f t="shared" si="31"/>
        <v/>
      </c>
      <c r="H137" s="276"/>
      <c r="I137" s="277"/>
      <c r="J137" s="277"/>
      <c r="K137" s="277"/>
      <c r="L137" s="278"/>
      <c r="M137" s="260"/>
      <c r="N137" s="261"/>
      <c r="O137" s="262"/>
      <c r="P137" s="262"/>
      <c r="Q137" s="262"/>
      <c r="R137" s="262"/>
      <c r="S137" s="263"/>
      <c r="T137" s="264"/>
      <c r="U137" s="263"/>
      <c r="V137" s="265"/>
      <c r="W137" s="490" t="str">
        <f t="shared" si="32"/>
        <v/>
      </c>
      <c r="X137" s="601"/>
      <c r="Y137" s="250"/>
      <c r="Z137" s="67"/>
      <c r="AA137" s="250"/>
      <c r="AB137" s="237"/>
      <c r="AD137" s="442">
        <f>IF(ISBLANK(A137),0,VLOOKUP(A137,'Delegated Wage Grid'!$B$14:$H$50,2,FALSE))</f>
        <v>0</v>
      </c>
      <c r="AE137" s="90"/>
      <c r="AF137" s="435">
        <f>IF(ISBLANK(A137),0,VLOOKUP(A137,'Delegated Wage Grid'!$B$14:$H$50,3,FALSE))</f>
        <v>0</v>
      </c>
      <c r="AG137" s="431">
        <f>IF(ISBLANK(A137),0,VLOOKUP(A137,'Delegated Wage Grid'!$B$14:$H$50,4,FALSE))</f>
        <v>0</v>
      </c>
      <c r="AH137" s="431">
        <f>IF(ISBLANK(A137),0,VLOOKUP(A137,'Delegated Wage Grid'!$B$14:$H$50,5,FALSE))</f>
        <v>0</v>
      </c>
      <c r="AI137" s="431">
        <f>IF(ISBLANK(A137),0,VLOOKUP(A137,'Delegated Wage Grid'!$B$14:$H$50,6,FALSE))</f>
        <v>0</v>
      </c>
      <c r="AJ137" s="436">
        <f>IF(ISBLANK(A137),0,VLOOKUP(A137,'Delegated Wage Grid'!$B$14:$H$50,7,FALSE))</f>
        <v>0</v>
      </c>
      <c r="AK137" s="90"/>
      <c r="AL137" s="435">
        <f t="shared" si="36"/>
        <v>0</v>
      </c>
      <c r="AM137" s="436">
        <f t="shared" si="33"/>
        <v>0</v>
      </c>
      <c r="AN137" s="445">
        <f t="shared" si="37"/>
        <v>0</v>
      </c>
      <c r="AO137" s="431">
        <f t="shared" si="38"/>
        <v>0</v>
      </c>
      <c r="AP137" s="431">
        <f t="shared" si="39"/>
        <v>0</v>
      </c>
      <c r="AQ137" s="431">
        <f t="shared" si="40"/>
        <v>0</v>
      </c>
      <c r="AR137" s="436">
        <f t="shared" si="41"/>
        <v>0</v>
      </c>
      <c r="AZ137" s="470">
        <f t="shared" si="34"/>
        <v>0</v>
      </c>
      <c r="BA137" s="471">
        <f t="shared" si="35"/>
        <v>0</v>
      </c>
    </row>
    <row r="138" spans="1:53" x14ac:dyDescent="0.25">
      <c r="A138" s="101"/>
      <c r="B138" s="75"/>
      <c r="C138" s="243"/>
      <c r="D138" s="295" t="str">
        <f t="shared" si="30"/>
        <v/>
      </c>
      <c r="E138" s="250"/>
      <c r="F138" s="296"/>
      <c r="G138" s="302" t="str">
        <f t="shared" si="31"/>
        <v/>
      </c>
      <c r="H138" s="276"/>
      <c r="I138" s="277"/>
      <c r="J138" s="277"/>
      <c r="K138" s="277"/>
      <c r="L138" s="278"/>
      <c r="M138" s="260"/>
      <c r="N138" s="261"/>
      <c r="O138" s="262"/>
      <c r="P138" s="262"/>
      <c r="Q138" s="262"/>
      <c r="R138" s="262"/>
      <c r="S138" s="263"/>
      <c r="T138" s="264"/>
      <c r="U138" s="263"/>
      <c r="V138" s="265"/>
      <c r="W138" s="490" t="str">
        <f t="shared" si="32"/>
        <v/>
      </c>
      <c r="X138" s="601"/>
      <c r="Y138" s="250"/>
      <c r="Z138" s="67"/>
      <c r="AA138" s="250"/>
      <c r="AB138" s="237"/>
      <c r="AD138" s="442">
        <f>IF(ISBLANK(A138),0,VLOOKUP(A138,'Delegated Wage Grid'!$B$14:$H$50,2,FALSE))</f>
        <v>0</v>
      </c>
      <c r="AE138" s="90"/>
      <c r="AF138" s="435">
        <f>IF(ISBLANK(A138),0,VLOOKUP(A138,'Delegated Wage Grid'!$B$14:$H$50,3,FALSE))</f>
        <v>0</v>
      </c>
      <c r="AG138" s="431">
        <f>IF(ISBLANK(A138),0,VLOOKUP(A138,'Delegated Wage Grid'!$B$14:$H$50,4,FALSE))</f>
        <v>0</v>
      </c>
      <c r="AH138" s="431">
        <f>IF(ISBLANK(A138),0,VLOOKUP(A138,'Delegated Wage Grid'!$B$14:$H$50,5,FALSE))</f>
        <v>0</v>
      </c>
      <c r="AI138" s="431">
        <f>IF(ISBLANK(A138),0,VLOOKUP(A138,'Delegated Wage Grid'!$B$14:$H$50,6,FALSE))</f>
        <v>0</v>
      </c>
      <c r="AJ138" s="436">
        <f>IF(ISBLANK(A138),0,VLOOKUP(A138,'Delegated Wage Grid'!$B$14:$H$50,7,FALSE))</f>
        <v>0</v>
      </c>
      <c r="AK138" s="90"/>
      <c r="AL138" s="435">
        <f t="shared" si="36"/>
        <v>0</v>
      </c>
      <c r="AM138" s="436">
        <f t="shared" si="33"/>
        <v>0</v>
      </c>
      <c r="AN138" s="445">
        <f t="shared" si="37"/>
        <v>0</v>
      </c>
      <c r="AO138" s="431">
        <f t="shared" si="38"/>
        <v>0</v>
      </c>
      <c r="AP138" s="431">
        <f t="shared" si="39"/>
        <v>0</v>
      </c>
      <c r="AQ138" s="431">
        <f t="shared" si="40"/>
        <v>0</v>
      </c>
      <c r="AR138" s="436">
        <f t="shared" si="41"/>
        <v>0</v>
      </c>
      <c r="AZ138" s="470">
        <f t="shared" si="34"/>
        <v>0</v>
      </c>
      <c r="BA138" s="471">
        <f t="shared" si="35"/>
        <v>0</v>
      </c>
    </row>
    <row r="139" spans="1:53" x14ac:dyDescent="0.25">
      <c r="A139" s="101"/>
      <c r="B139" s="75"/>
      <c r="C139" s="243"/>
      <c r="D139" s="295" t="str">
        <f t="shared" si="30"/>
        <v/>
      </c>
      <c r="E139" s="250"/>
      <c r="F139" s="296"/>
      <c r="G139" s="302" t="str">
        <f t="shared" si="31"/>
        <v/>
      </c>
      <c r="H139" s="276"/>
      <c r="I139" s="277"/>
      <c r="J139" s="277"/>
      <c r="K139" s="277"/>
      <c r="L139" s="278"/>
      <c r="M139" s="260"/>
      <c r="N139" s="261"/>
      <c r="O139" s="262"/>
      <c r="P139" s="262"/>
      <c r="Q139" s="262"/>
      <c r="R139" s="262"/>
      <c r="S139" s="263"/>
      <c r="T139" s="264"/>
      <c r="U139" s="263"/>
      <c r="V139" s="265"/>
      <c r="W139" s="490" t="str">
        <f t="shared" si="32"/>
        <v/>
      </c>
      <c r="X139" s="601"/>
      <c r="Y139" s="250"/>
      <c r="Z139" s="67"/>
      <c r="AA139" s="250"/>
      <c r="AB139" s="237"/>
      <c r="AD139" s="442">
        <f>IF(ISBLANK(A139),0,VLOOKUP(A139,'Delegated Wage Grid'!$B$14:$H$50,2,FALSE))</f>
        <v>0</v>
      </c>
      <c r="AE139" s="90"/>
      <c r="AF139" s="435">
        <f>IF(ISBLANK(A139),0,VLOOKUP(A139,'Delegated Wage Grid'!$B$14:$H$50,3,FALSE))</f>
        <v>0</v>
      </c>
      <c r="AG139" s="431">
        <f>IF(ISBLANK(A139),0,VLOOKUP(A139,'Delegated Wage Grid'!$B$14:$H$50,4,FALSE))</f>
        <v>0</v>
      </c>
      <c r="AH139" s="431">
        <f>IF(ISBLANK(A139),0,VLOOKUP(A139,'Delegated Wage Grid'!$B$14:$H$50,5,FALSE))</f>
        <v>0</v>
      </c>
      <c r="AI139" s="431">
        <f>IF(ISBLANK(A139),0,VLOOKUP(A139,'Delegated Wage Grid'!$B$14:$H$50,6,FALSE))</f>
        <v>0</v>
      </c>
      <c r="AJ139" s="436">
        <f>IF(ISBLANK(A139),0,VLOOKUP(A139,'Delegated Wage Grid'!$B$14:$H$50,7,FALSE))</f>
        <v>0</v>
      </c>
      <c r="AK139" s="90"/>
      <c r="AL139" s="435">
        <f t="shared" si="36"/>
        <v>0</v>
      </c>
      <c r="AM139" s="436">
        <f t="shared" si="33"/>
        <v>0</v>
      </c>
      <c r="AN139" s="445">
        <f t="shared" si="37"/>
        <v>0</v>
      </c>
      <c r="AO139" s="431">
        <f t="shared" si="38"/>
        <v>0</v>
      </c>
      <c r="AP139" s="431">
        <f t="shared" si="39"/>
        <v>0</v>
      </c>
      <c r="AQ139" s="431">
        <f t="shared" si="40"/>
        <v>0</v>
      </c>
      <c r="AR139" s="436">
        <f t="shared" si="41"/>
        <v>0</v>
      </c>
      <c r="AZ139" s="470">
        <f t="shared" si="34"/>
        <v>0</v>
      </c>
      <c r="BA139" s="471">
        <f t="shared" si="35"/>
        <v>0</v>
      </c>
    </row>
    <row r="140" spans="1:53" x14ac:dyDescent="0.25">
      <c r="A140" s="101"/>
      <c r="B140" s="75"/>
      <c r="C140" s="243"/>
      <c r="D140" s="295" t="str">
        <f t="shared" si="30"/>
        <v/>
      </c>
      <c r="E140" s="250"/>
      <c r="F140" s="296"/>
      <c r="G140" s="302" t="str">
        <f t="shared" si="31"/>
        <v/>
      </c>
      <c r="H140" s="276"/>
      <c r="I140" s="277"/>
      <c r="J140" s="277"/>
      <c r="K140" s="277"/>
      <c r="L140" s="278"/>
      <c r="M140" s="260"/>
      <c r="N140" s="261"/>
      <c r="O140" s="262"/>
      <c r="P140" s="262"/>
      <c r="Q140" s="262"/>
      <c r="R140" s="262"/>
      <c r="S140" s="263"/>
      <c r="T140" s="264"/>
      <c r="U140" s="263"/>
      <c r="V140" s="265"/>
      <c r="W140" s="490" t="str">
        <f t="shared" si="32"/>
        <v/>
      </c>
      <c r="X140" s="601"/>
      <c r="Y140" s="250"/>
      <c r="Z140" s="67"/>
      <c r="AA140" s="250"/>
      <c r="AB140" s="237"/>
      <c r="AD140" s="442">
        <f>IF(ISBLANK(A140),0,VLOOKUP(A140,'Delegated Wage Grid'!$B$14:$H$50,2,FALSE))</f>
        <v>0</v>
      </c>
      <c r="AE140" s="90"/>
      <c r="AF140" s="435">
        <f>IF(ISBLANK(A140),0,VLOOKUP(A140,'Delegated Wage Grid'!$B$14:$H$50,3,FALSE))</f>
        <v>0</v>
      </c>
      <c r="AG140" s="431">
        <f>IF(ISBLANK(A140),0,VLOOKUP(A140,'Delegated Wage Grid'!$B$14:$H$50,4,FALSE))</f>
        <v>0</v>
      </c>
      <c r="AH140" s="431">
        <f>IF(ISBLANK(A140),0,VLOOKUP(A140,'Delegated Wage Grid'!$B$14:$H$50,5,FALSE))</f>
        <v>0</v>
      </c>
      <c r="AI140" s="431">
        <f>IF(ISBLANK(A140),0,VLOOKUP(A140,'Delegated Wage Grid'!$B$14:$H$50,6,FALSE))</f>
        <v>0</v>
      </c>
      <c r="AJ140" s="436">
        <f>IF(ISBLANK(A140),0,VLOOKUP(A140,'Delegated Wage Grid'!$B$14:$H$50,7,FALSE))</f>
        <v>0</v>
      </c>
      <c r="AK140" s="90"/>
      <c r="AL140" s="435">
        <f t="shared" si="36"/>
        <v>0</v>
      </c>
      <c r="AM140" s="436">
        <f t="shared" si="33"/>
        <v>0</v>
      </c>
      <c r="AN140" s="445">
        <f t="shared" si="37"/>
        <v>0</v>
      </c>
      <c r="AO140" s="431">
        <f t="shared" si="38"/>
        <v>0</v>
      </c>
      <c r="AP140" s="431">
        <f t="shared" si="39"/>
        <v>0</v>
      </c>
      <c r="AQ140" s="431">
        <f t="shared" si="40"/>
        <v>0</v>
      </c>
      <c r="AR140" s="436">
        <f t="shared" si="41"/>
        <v>0</v>
      </c>
      <c r="AZ140" s="470">
        <f t="shared" si="34"/>
        <v>0</v>
      </c>
      <c r="BA140" s="471">
        <f t="shared" si="35"/>
        <v>0</v>
      </c>
    </row>
    <row r="141" spans="1:53" x14ac:dyDescent="0.25">
      <c r="A141" s="101"/>
      <c r="B141" s="75"/>
      <c r="C141" s="243"/>
      <c r="D141" s="295" t="str">
        <f t="shared" si="30"/>
        <v/>
      </c>
      <c r="E141" s="250"/>
      <c r="F141" s="296"/>
      <c r="G141" s="302" t="str">
        <f t="shared" si="31"/>
        <v/>
      </c>
      <c r="H141" s="276"/>
      <c r="I141" s="277"/>
      <c r="J141" s="277"/>
      <c r="K141" s="277"/>
      <c r="L141" s="278"/>
      <c r="M141" s="260"/>
      <c r="N141" s="261"/>
      <c r="O141" s="262"/>
      <c r="P141" s="262"/>
      <c r="Q141" s="262"/>
      <c r="R141" s="262"/>
      <c r="S141" s="263"/>
      <c r="T141" s="264"/>
      <c r="U141" s="263"/>
      <c r="V141" s="265"/>
      <c r="W141" s="490" t="str">
        <f t="shared" si="32"/>
        <v/>
      </c>
      <c r="X141" s="601"/>
      <c r="Y141" s="250"/>
      <c r="Z141" s="67"/>
      <c r="AA141" s="250"/>
      <c r="AB141" s="237"/>
      <c r="AD141" s="442">
        <f>IF(ISBLANK(A141),0,VLOOKUP(A141,'Delegated Wage Grid'!$B$14:$H$50,2,FALSE))</f>
        <v>0</v>
      </c>
      <c r="AE141" s="90"/>
      <c r="AF141" s="435">
        <f>IF(ISBLANK(A141),0,VLOOKUP(A141,'Delegated Wage Grid'!$B$14:$H$50,3,FALSE))</f>
        <v>0</v>
      </c>
      <c r="AG141" s="431">
        <f>IF(ISBLANK(A141),0,VLOOKUP(A141,'Delegated Wage Grid'!$B$14:$H$50,4,FALSE))</f>
        <v>0</v>
      </c>
      <c r="AH141" s="431">
        <f>IF(ISBLANK(A141),0,VLOOKUP(A141,'Delegated Wage Grid'!$B$14:$H$50,5,FALSE))</f>
        <v>0</v>
      </c>
      <c r="AI141" s="431">
        <f>IF(ISBLANK(A141),0,VLOOKUP(A141,'Delegated Wage Grid'!$B$14:$H$50,6,FALSE))</f>
        <v>0</v>
      </c>
      <c r="AJ141" s="436">
        <f>IF(ISBLANK(A141),0,VLOOKUP(A141,'Delegated Wage Grid'!$B$14:$H$50,7,FALSE))</f>
        <v>0</v>
      </c>
      <c r="AK141" s="90"/>
      <c r="AL141" s="435">
        <f t="shared" si="36"/>
        <v>0</v>
      </c>
      <c r="AM141" s="436">
        <f t="shared" si="33"/>
        <v>0</v>
      </c>
      <c r="AN141" s="445">
        <f t="shared" si="37"/>
        <v>0</v>
      </c>
      <c r="AO141" s="431">
        <f t="shared" si="38"/>
        <v>0</v>
      </c>
      <c r="AP141" s="431">
        <f t="shared" si="39"/>
        <v>0</v>
      </c>
      <c r="AQ141" s="431">
        <f t="shared" si="40"/>
        <v>0</v>
      </c>
      <c r="AR141" s="436">
        <f t="shared" si="41"/>
        <v>0</v>
      </c>
      <c r="AZ141" s="470">
        <f t="shared" si="34"/>
        <v>0</v>
      </c>
      <c r="BA141" s="471">
        <f t="shared" si="35"/>
        <v>0</v>
      </c>
    </row>
    <row r="142" spans="1:53" x14ac:dyDescent="0.25">
      <c r="A142" s="101"/>
      <c r="B142" s="75"/>
      <c r="C142" s="243"/>
      <c r="D142" s="295" t="str">
        <f t="shared" si="30"/>
        <v/>
      </c>
      <c r="E142" s="250"/>
      <c r="F142" s="296"/>
      <c r="G142" s="302" t="str">
        <f t="shared" si="31"/>
        <v/>
      </c>
      <c r="H142" s="276"/>
      <c r="I142" s="277"/>
      <c r="J142" s="277"/>
      <c r="K142" s="277"/>
      <c r="L142" s="278"/>
      <c r="M142" s="260"/>
      <c r="N142" s="261"/>
      <c r="O142" s="262"/>
      <c r="P142" s="262"/>
      <c r="Q142" s="262"/>
      <c r="R142" s="262"/>
      <c r="S142" s="263"/>
      <c r="T142" s="264"/>
      <c r="U142" s="263"/>
      <c r="V142" s="265"/>
      <c r="W142" s="490" t="str">
        <f t="shared" si="32"/>
        <v/>
      </c>
      <c r="X142" s="601"/>
      <c r="Y142" s="250"/>
      <c r="Z142" s="67"/>
      <c r="AA142" s="250"/>
      <c r="AB142" s="237"/>
      <c r="AD142" s="442">
        <f>IF(ISBLANK(A142),0,VLOOKUP(A142,'Delegated Wage Grid'!$B$14:$H$50,2,FALSE))</f>
        <v>0</v>
      </c>
      <c r="AE142" s="90"/>
      <c r="AF142" s="435">
        <f>IF(ISBLANK(A142),0,VLOOKUP(A142,'Delegated Wage Grid'!$B$14:$H$50,3,FALSE))</f>
        <v>0</v>
      </c>
      <c r="AG142" s="431">
        <f>IF(ISBLANK(A142),0,VLOOKUP(A142,'Delegated Wage Grid'!$B$14:$H$50,4,FALSE))</f>
        <v>0</v>
      </c>
      <c r="AH142" s="431">
        <f>IF(ISBLANK(A142),0,VLOOKUP(A142,'Delegated Wage Grid'!$B$14:$H$50,5,FALSE))</f>
        <v>0</v>
      </c>
      <c r="AI142" s="431">
        <f>IF(ISBLANK(A142),0,VLOOKUP(A142,'Delegated Wage Grid'!$B$14:$H$50,6,FALSE))</f>
        <v>0</v>
      </c>
      <c r="AJ142" s="436">
        <f>IF(ISBLANK(A142),0,VLOOKUP(A142,'Delegated Wage Grid'!$B$14:$H$50,7,FALSE))</f>
        <v>0</v>
      </c>
      <c r="AK142" s="90"/>
      <c r="AL142" s="435">
        <f t="shared" si="36"/>
        <v>0</v>
      </c>
      <c r="AM142" s="436">
        <f t="shared" si="33"/>
        <v>0</v>
      </c>
      <c r="AN142" s="445">
        <f t="shared" si="37"/>
        <v>0</v>
      </c>
      <c r="AO142" s="431">
        <f t="shared" si="38"/>
        <v>0</v>
      </c>
      <c r="AP142" s="431">
        <f t="shared" si="39"/>
        <v>0</v>
      </c>
      <c r="AQ142" s="431">
        <f t="shared" si="40"/>
        <v>0</v>
      </c>
      <c r="AR142" s="436">
        <f t="shared" si="41"/>
        <v>0</v>
      </c>
      <c r="AZ142" s="470">
        <f t="shared" si="34"/>
        <v>0</v>
      </c>
      <c r="BA142" s="471">
        <f t="shared" si="35"/>
        <v>0</v>
      </c>
    </row>
    <row r="143" spans="1:53" x14ac:dyDescent="0.25">
      <c r="A143" s="101"/>
      <c r="B143" s="75"/>
      <c r="C143" s="243"/>
      <c r="D143" s="295" t="str">
        <f t="shared" si="30"/>
        <v/>
      </c>
      <c r="E143" s="250"/>
      <c r="F143" s="296"/>
      <c r="G143" s="302" t="str">
        <f t="shared" si="31"/>
        <v/>
      </c>
      <c r="H143" s="276"/>
      <c r="I143" s="277"/>
      <c r="J143" s="277"/>
      <c r="K143" s="277"/>
      <c r="L143" s="278"/>
      <c r="M143" s="260"/>
      <c r="N143" s="261"/>
      <c r="O143" s="262"/>
      <c r="P143" s="262"/>
      <c r="Q143" s="262"/>
      <c r="R143" s="262"/>
      <c r="S143" s="263"/>
      <c r="T143" s="264"/>
      <c r="U143" s="263"/>
      <c r="V143" s="265"/>
      <c r="W143" s="490" t="str">
        <f t="shared" si="32"/>
        <v/>
      </c>
      <c r="X143" s="601"/>
      <c r="Y143" s="250"/>
      <c r="Z143" s="67"/>
      <c r="AA143" s="250"/>
      <c r="AB143" s="237"/>
      <c r="AD143" s="442">
        <f>IF(ISBLANK(A143),0,VLOOKUP(A143,'Delegated Wage Grid'!$B$14:$H$50,2,FALSE))</f>
        <v>0</v>
      </c>
      <c r="AE143" s="90"/>
      <c r="AF143" s="435">
        <f>IF(ISBLANK(A143),0,VLOOKUP(A143,'Delegated Wage Grid'!$B$14:$H$50,3,FALSE))</f>
        <v>0</v>
      </c>
      <c r="AG143" s="431">
        <f>IF(ISBLANK(A143),0,VLOOKUP(A143,'Delegated Wage Grid'!$B$14:$H$50,4,FALSE))</f>
        <v>0</v>
      </c>
      <c r="AH143" s="431">
        <f>IF(ISBLANK(A143),0,VLOOKUP(A143,'Delegated Wage Grid'!$B$14:$H$50,5,FALSE))</f>
        <v>0</v>
      </c>
      <c r="AI143" s="431">
        <f>IF(ISBLANK(A143),0,VLOOKUP(A143,'Delegated Wage Grid'!$B$14:$H$50,6,FALSE))</f>
        <v>0</v>
      </c>
      <c r="AJ143" s="436">
        <f>IF(ISBLANK(A143),0,VLOOKUP(A143,'Delegated Wage Grid'!$B$14:$H$50,7,FALSE))</f>
        <v>0</v>
      </c>
      <c r="AK143" s="90"/>
      <c r="AL143" s="435">
        <f t="shared" si="36"/>
        <v>0</v>
      </c>
      <c r="AM143" s="436">
        <f t="shared" si="33"/>
        <v>0</v>
      </c>
      <c r="AN143" s="445">
        <f t="shared" si="37"/>
        <v>0</v>
      </c>
      <c r="AO143" s="431">
        <f t="shared" si="38"/>
        <v>0</v>
      </c>
      <c r="AP143" s="431">
        <f t="shared" si="39"/>
        <v>0</v>
      </c>
      <c r="AQ143" s="431">
        <f t="shared" si="40"/>
        <v>0</v>
      </c>
      <c r="AR143" s="436">
        <f t="shared" si="41"/>
        <v>0</v>
      </c>
      <c r="AZ143" s="470">
        <f t="shared" si="34"/>
        <v>0</v>
      </c>
      <c r="BA143" s="471">
        <f t="shared" si="35"/>
        <v>0</v>
      </c>
    </row>
    <row r="144" spans="1:53" x14ac:dyDescent="0.25">
      <c r="A144" s="101"/>
      <c r="B144" s="75"/>
      <c r="C144" s="243"/>
      <c r="D144" s="295" t="str">
        <f t="shared" si="30"/>
        <v/>
      </c>
      <c r="E144" s="250"/>
      <c r="F144" s="296"/>
      <c r="G144" s="302" t="str">
        <f t="shared" si="31"/>
        <v/>
      </c>
      <c r="H144" s="276"/>
      <c r="I144" s="277"/>
      <c r="J144" s="277"/>
      <c r="K144" s="277"/>
      <c r="L144" s="278"/>
      <c r="M144" s="260"/>
      <c r="N144" s="261"/>
      <c r="O144" s="262"/>
      <c r="P144" s="262"/>
      <c r="Q144" s="262"/>
      <c r="R144" s="262"/>
      <c r="S144" s="263"/>
      <c r="T144" s="264"/>
      <c r="U144" s="263"/>
      <c r="V144" s="265"/>
      <c r="W144" s="490" t="str">
        <f t="shared" si="32"/>
        <v/>
      </c>
      <c r="X144" s="601"/>
      <c r="Y144" s="250"/>
      <c r="Z144" s="67"/>
      <c r="AA144" s="250"/>
      <c r="AB144" s="237"/>
      <c r="AD144" s="442">
        <f>IF(ISBLANK(A144),0,VLOOKUP(A144,'Delegated Wage Grid'!$B$14:$H$50,2,FALSE))</f>
        <v>0</v>
      </c>
      <c r="AE144" s="90"/>
      <c r="AF144" s="435">
        <f>IF(ISBLANK(A144),0,VLOOKUP(A144,'Delegated Wage Grid'!$B$14:$H$50,3,FALSE))</f>
        <v>0</v>
      </c>
      <c r="AG144" s="431">
        <f>IF(ISBLANK(A144),0,VLOOKUP(A144,'Delegated Wage Grid'!$B$14:$H$50,4,FALSE))</f>
        <v>0</v>
      </c>
      <c r="AH144" s="431">
        <f>IF(ISBLANK(A144),0,VLOOKUP(A144,'Delegated Wage Grid'!$B$14:$H$50,5,FALSE))</f>
        <v>0</v>
      </c>
      <c r="AI144" s="431">
        <f>IF(ISBLANK(A144),0,VLOOKUP(A144,'Delegated Wage Grid'!$B$14:$H$50,6,FALSE))</f>
        <v>0</v>
      </c>
      <c r="AJ144" s="436">
        <f>IF(ISBLANK(A144),0,VLOOKUP(A144,'Delegated Wage Grid'!$B$14:$H$50,7,FALSE))</f>
        <v>0</v>
      </c>
      <c r="AK144" s="90"/>
      <c r="AL144" s="435">
        <f t="shared" si="36"/>
        <v>0</v>
      </c>
      <c r="AM144" s="436">
        <f t="shared" si="33"/>
        <v>0</v>
      </c>
      <c r="AN144" s="445">
        <f t="shared" si="37"/>
        <v>0</v>
      </c>
      <c r="AO144" s="431">
        <f t="shared" si="38"/>
        <v>0</v>
      </c>
      <c r="AP144" s="431">
        <f t="shared" si="39"/>
        <v>0</v>
      </c>
      <c r="AQ144" s="431">
        <f t="shared" si="40"/>
        <v>0</v>
      </c>
      <c r="AR144" s="436">
        <f t="shared" si="41"/>
        <v>0</v>
      </c>
      <c r="AZ144" s="470">
        <f t="shared" si="34"/>
        <v>0</v>
      </c>
      <c r="BA144" s="471">
        <f t="shared" si="35"/>
        <v>0</v>
      </c>
    </row>
    <row r="145" spans="1:53" x14ac:dyDescent="0.25">
      <c r="A145" s="101"/>
      <c r="B145" s="75"/>
      <c r="C145" s="243"/>
      <c r="D145" s="295" t="str">
        <f t="shared" si="30"/>
        <v/>
      </c>
      <c r="E145" s="250"/>
      <c r="F145" s="296"/>
      <c r="G145" s="302" t="str">
        <f t="shared" si="31"/>
        <v/>
      </c>
      <c r="H145" s="276"/>
      <c r="I145" s="277"/>
      <c r="J145" s="277"/>
      <c r="K145" s="277"/>
      <c r="L145" s="278"/>
      <c r="M145" s="260"/>
      <c r="N145" s="261"/>
      <c r="O145" s="262"/>
      <c r="P145" s="262"/>
      <c r="Q145" s="262"/>
      <c r="R145" s="262"/>
      <c r="S145" s="263"/>
      <c r="T145" s="264"/>
      <c r="U145" s="263"/>
      <c r="V145" s="265"/>
      <c r="W145" s="490" t="str">
        <f t="shared" si="32"/>
        <v/>
      </c>
      <c r="X145" s="601"/>
      <c r="Y145" s="250"/>
      <c r="Z145" s="67"/>
      <c r="AA145" s="250"/>
      <c r="AB145" s="237"/>
      <c r="AD145" s="442">
        <f>IF(ISBLANK(A145),0,VLOOKUP(A145,'Delegated Wage Grid'!$B$14:$H$50,2,FALSE))</f>
        <v>0</v>
      </c>
      <c r="AE145" s="90"/>
      <c r="AF145" s="435">
        <f>IF(ISBLANK(A145),0,VLOOKUP(A145,'Delegated Wage Grid'!$B$14:$H$50,3,FALSE))</f>
        <v>0</v>
      </c>
      <c r="AG145" s="431">
        <f>IF(ISBLANK(A145),0,VLOOKUP(A145,'Delegated Wage Grid'!$B$14:$H$50,4,FALSE))</f>
        <v>0</v>
      </c>
      <c r="AH145" s="431">
        <f>IF(ISBLANK(A145),0,VLOOKUP(A145,'Delegated Wage Grid'!$B$14:$H$50,5,FALSE))</f>
        <v>0</v>
      </c>
      <c r="AI145" s="431">
        <f>IF(ISBLANK(A145),0,VLOOKUP(A145,'Delegated Wage Grid'!$B$14:$H$50,6,FALSE))</f>
        <v>0</v>
      </c>
      <c r="AJ145" s="436">
        <f>IF(ISBLANK(A145),0,VLOOKUP(A145,'Delegated Wage Grid'!$B$14:$H$50,7,FALSE))</f>
        <v>0</v>
      </c>
      <c r="AK145" s="90"/>
      <c r="AL145" s="435">
        <f t="shared" ref="AL145:AL176" si="42">E145*F145</f>
        <v>0</v>
      </c>
      <c r="AM145" s="436">
        <f t="shared" si="33"/>
        <v>0</v>
      </c>
      <c r="AN145" s="445">
        <f t="shared" ref="AN145:AN176" si="43">H145*AF145</f>
        <v>0</v>
      </c>
      <c r="AO145" s="431">
        <f t="shared" ref="AO145:AO176" si="44">I145*AG145</f>
        <v>0</v>
      </c>
      <c r="AP145" s="431">
        <f t="shared" ref="AP145:AP176" si="45">J145*AH145</f>
        <v>0</v>
      </c>
      <c r="AQ145" s="431">
        <f t="shared" ref="AQ145:AQ176" si="46">K145*AI145</f>
        <v>0</v>
      </c>
      <c r="AR145" s="436">
        <f t="shared" ref="AR145:AR176" si="47">L145*AJ145</f>
        <v>0</v>
      </c>
      <c r="AZ145" s="470">
        <f t="shared" si="34"/>
        <v>0</v>
      </c>
      <c r="BA145" s="471">
        <f t="shared" si="35"/>
        <v>0</v>
      </c>
    </row>
    <row r="146" spans="1:53" x14ac:dyDescent="0.25">
      <c r="A146" s="101"/>
      <c r="B146" s="75"/>
      <c r="C146" s="243"/>
      <c r="D146" s="295" t="str">
        <f t="shared" ref="D146:D196" si="48">IF(ISBLANK(A146),"",IF(AD146=0,"-",AD146))</f>
        <v/>
      </c>
      <c r="E146" s="250"/>
      <c r="F146" s="296"/>
      <c r="G146" s="302" t="str">
        <f t="shared" ref="G146:G196" si="49">IF(SUM(H146:L146)=0,"",SUM(H146:L146))</f>
        <v/>
      </c>
      <c r="H146" s="276"/>
      <c r="I146" s="277"/>
      <c r="J146" s="277"/>
      <c r="K146" s="277"/>
      <c r="L146" s="278"/>
      <c r="M146" s="260"/>
      <c r="N146" s="261"/>
      <c r="O146" s="262"/>
      <c r="P146" s="262"/>
      <c r="Q146" s="262"/>
      <c r="R146" s="262"/>
      <c r="S146" s="263"/>
      <c r="T146" s="264"/>
      <c r="U146" s="263"/>
      <c r="V146" s="265"/>
      <c r="W146" s="490" t="str">
        <f t="shared" ref="W146:W196" si="50">IF(SUM(E146,H146:L146)=0,"",SUM(E146,H146:L146))</f>
        <v/>
      </c>
      <c r="X146" s="601"/>
      <c r="Y146" s="250"/>
      <c r="Z146" s="67"/>
      <c r="AA146" s="250"/>
      <c r="AB146" s="237"/>
      <c r="AD146" s="442">
        <f>IF(ISBLANK(A146),0,VLOOKUP(A146,'Delegated Wage Grid'!$B$14:$H$50,2,FALSE))</f>
        <v>0</v>
      </c>
      <c r="AE146" s="90"/>
      <c r="AF146" s="435">
        <f>IF(ISBLANK(A146),0,VLOOKUP(A146,'Delegated Wage Grid'!$B$14:$H$50,3,FALSE))</f>
        <v>0</v>
      </c>
      <c r="AG146" s="431">
        <f>IF(ISBLANK(A146),0,VLOOKUP(A146,'Delegated Wage Grid'!$B$14:$H$50,4,FALSE))</f>
        <v>0</v>
      </c>
      <c r="AH146" s="431">
        <f>IF(ISBLANK(A146),0,VLOOKUP(A146,'Delegated Wage Grid'!$B$14:$H$50,5,FALSE))</f>
        <v>0</v>
      </c>
      <c r="AI146" s="431">
        <f>IF(ISBLANK(A146),0,VLOOKUP(A146,'Delegated Wage Grid'!$B$14:$H$50,6,FALSE))</f>
        <v>0</v>
      </c>
      <c r="AJ146" s="436">
        <f>IF(ISBLANK(A146),0,VLOOKUP(A146,'Delegated Wage Grid'!$B$14:$H$50,7,FALSE))</f>
        <v>0</v>
      </c>
      <c r="AK146" s="90"/>
      <c r="AL146" s="435">
        <f t="shared" si="42"/>
        <v>0</v>
      </c>
      <c r="AM146" s="436">
        <f t="shared" ref="AM146:AM196" si="51">SUM(AN146:AR146)</f>
        <v>0</v>
      </c>
      <c r="AN146" s="445">
        <f t="shared" si="43"/>
        <v>0</v>
      </c>
      <c r="AO146" s="431">
        <f t="shared" si="44"/>
        <v>0</v>
      </c>
      <c r="AP146" s="431">
        <f t="shared" si="45"/>
        <v>0</v>
      </c>
      <c r="AQ146" s="431">
        <f t="shared" si="46"/>
        <v>0</v>
      </c>
      <c r="AR146" s="436">
        <f t="shared" si="47"/>
        <v>0</v>
      </c>
      <c r="AZ146" s="470">
        <f t="shared" ref="AZ146:AZ196" si="52">Y146*Z146</f>
        <v>0</v>
      </c>
      <c r="BA146" s="471">
        <f t="shared" ref="BA146:BA196" si="53">AA146*AB146</f>
        <v>0</v>
      </c>
    </row>
    <row r="147" spans="1:53" x14ac:dyDescent="0.25">
      <c r="A147" s="101"/>
      <c r="B147" s="75"/>
      <c r="C147" s="243"/>
      <c r="D147" s="295" t="str">
        <f t="shared" si="48"/>
        <v/>
      </c>
      <c r="E147" s="250"/>
      <c r="F147" s="296"/>
      <c r="G147" s="302" t="str">
        <f t="shared" si="49"/>
        <v/>
      </c>
      <c r="H147" s="276"/>
      <c r="I147" s="277"/>
      <c r="J147" s="277"/>
      <c r="K147" s="277"/>
      <c r="L147" s="278"/>
      <c r="M147" s="260"/>
      <c r="N147" s="261"/>
      <c r="O147" s="262"/>
      <c r="P147" s="262"/>
      <c r="Q147" s="262"/>
      <c r="R147" s="262"/>
      <c r="S147" s="263"/>
      <c r="T147" s="264"/>
      <c r="U147" s="263"/>
      <c r="V147" s="265"/>
      <c r="W147" s="490" t="str">
        <f t="shared" si="50"/>
        <v/>
      </c>
      <c r="X147" s="601"/>
      <c r="Y147" s="250"/>
      <c r="Z147" s="67"/>
      <c r="AA147" s="250"/>
      <c r="AB147" s="237"/>
      <c r="AD147" s="442">
        <f>IF(ISBLANK(A147),0,VLOOKUP(A147,'Delegated Wage Grid'!$B$14:$H$50,2,FALSE))</f>
        <v>0</v>
      </c>
      <c r="AE147" s="90"/>
      <c r="AF147" s="435">
        <f>IF(ISBLANK(A147),0,VLOOKUP(A147,'Delegated Wage Grid'!$B$14:$H$50,3,FALSE))</f>
        <v>0</v>
      </c>
      <c r="AG147" s="431">
        <f>IF(ISBLANK(A147),0,VLOOKUP(A147,'Delegated Wage Grid'!$B$14:$H$50,4,FALSE))</f>
        <v>0</v>
      </c>
      <c r="AH147" s="431">
        <f>IF(ISBLANK(A147),0,VLOOKUP(A147,'Delegated Wage Grid'!$B$14:$H$50,5,FALSE))</f>
        <v>0</v>
      </c>
      <c r="AI147" s="431">
        <f>IF(ISBLANK(A147),0,VLOOKUP(A147,'Delegated Wage Grid'!$B$14:$H$50,6,FALSE))</f>
        <v>0</v>
      </c>
      <c r="AJ147" s="436">
        <f>IF(ISBLANK(A147),0,VLOOKUP(A147,'Delegated Wage Grid'!$B$14:$H$50,7,FALSE))</f>
        <v>0</v>
      </c>
      <c r="AK147" s="90"/>
      <c r="AL147" s="435">
        <f t="shared" si="42"/>
        <v>0</v>
      </c>
      <c r="AM147" s="436">
        <f t="shared" si="51"/>
        <v>0</v>
      </c>
      <c r="AN147" s="445">
        <f t="shared" si="43"/>
        <v>0</v>
      </c>
      <c r="AO147" s="431">
        <f t="shared" si="44"/>
        <v>0</v>
      </c>
      <c r="AP147" s="431">
        <f t="shared" si="45"/>
        <v>0</v>
      </c>
      <c r="AQ147" s="431">
        <f t="shared" si="46"/>
        <v>0</v>
      </c>
      <c r="AR147" s="436">
        <f t="shared" si="47"/>
        <v>0</v>
      </c>
      <c r="AZ147" s="470">
        <f t="shared" si="52"/>
        <v>0</v>
      </c>
      <c r="BA147" s="471">
        <f t="shared" si="53"/>
        <v>0</v>
      </c>
    </row>
    <row r="148" spans="1:53" x14ac:dyDescent="0.25">
      <c r="A148" s="101"/>
      <c r="B148" s="75"/>
      <c r="C148" s="243"/>
      <c r="D148" s="295" t="str">
        <f t="shared" si="48"/>
        <v/>
      </c>
      <c r="E148" s="250"/>
      <c r="F148" s="296"/>
      <c r="G148" s="302" t="str">
        <f t="shared" si="49"/>
        <v/>
      </c>
      <c r="H148" s="276"/>
      <c r="I148" s="277"/>
      <c r="J148" s="277"/>
      <c r="K148" s="277"/>
      <c r="L148" s="278"/>
      <c r="M148" s="260"/>
      <c r="N148" s="261"/>
      <c r="O148" s="262"/>
      <c r="P148" s="262"/>
      <c r="Q148" s="262"/>
      <c r="R148" s="262"/>
      <c r="S148" s="263"/>
      <c r="T148" s="264"/>
      <c r="U148" s="263"/>
      <c r="V148" s="265"/>
      <c r="W148" s="490" t="str">
        <f t="shared" si="50"/>
        <v/>
      </c>
      <c r="X148" s="601"/>
      <c r="Y148" s="250"/>
      <c r="Z148" s="67"/>
      <c r="AA148" s="250"/>
      <c r="AB148" s="237"/>
      <c r="AD148" s="442">
        <f>IF(ISBLANK(A148),0,VLOOKUP(A148,'Delegated Wage Grid'!$B$14:$H$50,2,FALSE))</f>
        <v>0</v>
      </c>
      <c r="AE148" s="90"/>
      <c r="AF148" s="435">
        <f>IF(ISBLANK(A148),0,VLOOKUP(A148,'Delegated Wage Grid'!$B$14:$H$50,3,FALSE))</f>
        <v>0</v>
      </c>
      <c r="AG148" s="431">
        <f>IF(ISBLANK(A148),0,VLOOKUP(A148,'Delegated Wage Grid'!$B$14:$H$50,4,FALSE))</f>
        <v>0</v>
      </c>
      <c r="AH148" s="431">
        <f>IF(ISBLANK(A148),0,VLOOKUP(A148,'Delegated Wage Grid'!$B$14:$H$50,5,FALSE))</f>
        <v>0</v>
      </c>
      <c r="AI148" s="431">
        <f>IF(ISBLANK(A148),0,VLOOKUP(A148,'Delegated Wage Grid'!$B$14:$H$50,6,FALSE))</f>
        <v>0</v>
      </c>
      <c r="AJ148" s="436">
        <f>IF(ISBLANK(A148),0,VLOOKUP(A148,'Delegated Wage Grid'!$B$14:$H$50,7,FALSE))</f>
        <v>0</v>
      </c>
      <c r="AK148" s="90"/>
      <c r="AL148" s="435">
        <f t="shared" si="42"/>
        <v>0</v>
      </c>
      <c r="AM148" s="436">
        <f t="shared" si="51"/>
        <v>0</v>
      </c>
      <c r="AN148" s="445">
        <f t="shared" si="43"/>
        <v>0</v>
      </c>
      <c r="AO148" s="431">
        <f t="shared" si="44"/>
        <v>0</v>
      </c>
      <c r="AP148" s="431">
        <f t="shared" si="45"/>
        <v>0</v>
      </c>
      <c r="AQ148" s="431">
        <f t="shared" si="46"/>
        <v>0</v>
      </c>
      <c r="AR148" s="436">
        <f t="shared" si="47"/>
        <v>0</v>
      </c>
      <c r="AZ148" s="470">
        <f t="shared" si="52"/>
        <v>0</v>
      </c>
      <c r="BA148" s="471">
        <f t="shared" si="53"/>
        <v>0</v>
      </c>
    </row>
    <row r="149" spans="1:53" x14ac:dyDescent="0.25">
      <c r="A149" s="101"/>
      <c r="B149" s="75"/>
      <c r="C149" s="243"/>
      <c r="D149" s="295" t="str">
        <f t="shared" si="48"/>
        <v/>
      </c>
      <c r="E149" s="250"/>
      <c r="F149" s="296"/>
      <c r="G149" s="302" t="str">
        <f t="shared" si="49"/>
        <v/>
      </c>
      <c r="H149" s="276"/>
      <c r="I149" s="277"/>
      <c r="J149" s="277"/>
      <c r="K149" s="277"/>
      <c r="L149" s="278"/>
      <c r="M149" s="260"/>
      <c r="N149" s="261"/>
      <c r="O149" s="262"/>
      <c r="P149" s="262"/>
      <c r="Q149" s="262"/>
      <c r="R149" s="262"/>
      <c r="S149" s="263"/>
      <c r="T149" s="264"/>
      <c r="U149" s="263"/>
      <c r="V149" s="265"/>
      <c r="W149" s="490" t="str">
        <f t="shared" si="50"/>
        <v/>
      </c>
      <c r="X149" s="601"/>
      <c r="Y149" s="250"/>
      <c r="Z149" s="67"/>
      <c r="AA149" s="250"/>
      <c r="AB149" s="237"/>
      <c r="AD149" s="442">
        <f>IF(ISBLANK(A149),0,VLOOKUP(A149,'Delegated Wage Grid'!$B$14:$H$50,2,FALSE))</f>
        <v>0</v>
      </c>
      <c r="AE149" s="90"/>
      <c r="AF149" s="435">
        <f>IF(ISBLANK(A149),0,VLOOKUP(A149,'Delegated Wage Grid'!$B$14:$H$50,3,FALSE))</f>
        <v>0</v>
      </c>
      <c r="AG149" s="431">
        <f>IF(ISBLANK(A149),0,VLOOKUP(A149,'Delegated Wage Grid'!$B$14:$H$50,4,FALSE))</f>
        <v>0</v>
      </c>
      <c r="AH149" s="431">
        <f>IF(ISBLANK(A149),0,VLOOKUP(A149,'Delegated Wage Grid'!$B$14:$H$50,5,FALSE))</f>
        <v>0</v>
      </c>
      <c r="AI149" s="431">
        <f>IF(ISBLANK(A149),0,VLOOKUP(A149,'Delegated Wage Grid'!$B$14:$H$50,6,FALSE))</f>
        <v>0</v>
      </c>
      <c r="AJ149" s="436">
        <f>IF(ISBLANK(A149),0,VLOOKUP(A149,'Delegated Wage Grid'!$B$14:$H$50,7,FALSE))</f>
        <v>0</v>
      </c>
      <c r="AK149" s="90"/>
      <c r="AL149" s="435">
        <f t="shared" si="42"/>
        <v>0</v>
      </c>
      <c r="AM149" s="436">
        <f t="shared" si="51"/>
        <v>0</v>
      </c>
      <c r="AN149" s="445">
        <f t="shared" si="43"/>
        <v>0</v>
      </c>
      <c r="AO149" s="431">
        <f t="shared" si="44"/>
        <v>0</v>
      </c>
      <c r="AP149" s="431">
        <f t="shared" si="45"/>
        <v>0</v>
      </c>
      <c r="AQ149" s="431">
        <f t="shared" si="46"/>
        <v>0</v>
      </c>
      <c r="AR149" s="436">
        <f t="shared" si="47"/>
        <v>0</v>
      </c>
      <c r="AZ149" s="470">
        <f t="shared" si="52"/>
        <v>0</v>
      </c>
      <c r="BA149" s="471">
        <f t="shared" si="53"/>
        <v>0</v>
      </c>
    </row>
    <row r="150" spans="1:53" x14ac:dyDescent="0.25">
      <c r="A150" s="101"/>
      <c r="B150" s="75"/>
      <c r="C150" s="243"/>
      <c r="D150" s="295" t="str">
        <f t="shared" si="48"/>
        <v/>
      </c>
      <c r="E150" s="250"/>
      <c r="F150" s="296"/>
      <c r="G150" s="302" t="str">
        <f t="shared" si="49"/>
        <v/>
      </c>
      <c r="H150" s="276"/>
      <c r="I150" s="277"/>
      <c r="J150" s="277"/>
      <c r="K150" s="277"/>
      <c r="L150" s="278"/>
      <c r="M150" s="260"/>
      <c r="N150" s="261"/>
      <c r="O150" s="262"/>
      <c r="P150" s="262"/>
      <c r="Q150" s="262"/>
      <c r="R150" s="262"/>
      <c r="S150" s="263"/>
      <c r="T150" s="264"/>
      <c r="U150" s="263"/>
      <c r="V150" s="265"/>
      <c r="W150" s="490" t="str">
        <f t="shared" si="50"/>
        <v/>
      </c>
      <c r="X150" s="601"/>
      <c r="Y150" s="250"/>
      <c r="Z150" s="67"/>
      <c r="AA150" s="250"/>
      <c r="AB150" s="237"/>
      <c r="AD150" s="442">
        <f>IF(ISBLANK(A150),0,VLOOKUP(A150,'Delegated Wage Grid'!$B$14:$H$50,2,FALSE))</f>
        <v>0</v>
      </c>
      <c r="AE150" s="90"/>
      <c r="AF150" s="435">
        <f>IF(ISBLANK(A150),0,VLOOKUP(A150,'Delegated Wage Grid'!$B$14:$H$50,3,FALSE))</f>
        <v>0</v>
      </c>
      <c r="AG150" s="431">
        <f>IF(ISBLANK(A150),0,VLOOKUP(A150,'Delegated Wage Grid'!$B$14:$H$50,4,FALSE))</f>
        <v>0</v>
      </c>
      <c r="AH150" s="431">
        <f>IF(ISBLANK(A150),0,VLOOKUP(A150,'Delegated Wage Grid'!$B$14:$H$50,5,FALSE))</f>
        <v>0</v>
      </c>
      <c r="AI150" s="431">
        <f>IF(ISBLANK(A150),0,VLOOKUP(A150,'Delegated Wage Grid'!$B$14:$H$50,6,FALSE))</f>
        <v>0</v>
      </c>
      <c r="AJ150" s="436">
        <f>IF(ISBLANK(A150),0,VLOOKUP(A150,'Delegated Wage Grid'!$B$14:$H$50,7,FALSE))</f>
        <v>0</v>
      </c>
      <c r="AK150" s="90"/>
      <c r="AL150" s="435">
        <f t="shared" si="42"/>
        <v>0</v>
      </c>
      <c r="AM150" s="436">
        <f t="shared" si="51"/>
        <v>0</v>
      </c>
      <c r="AN150" s="445">
        <f t="shared" si="43"/>
        <v>0</v>
      </c>
      <c r="AO150" s="431">
        <f t="shared" si="44"/>
        <v>0</v>
      </c>
      <c r="AP150" s="431">
        <f t="shared" si="45"/>
        <v>0</v>
      </c>
      <c r="AQ150" s="431">
        <f t="shared" si="46"/>
        <v>0</v>
      </c>
      <c r="AR150" s="436">
        <f t="shared" si="47"/>
        <v>0</v>
      </c>
      <c r="AZ150" s="470">
        <f t="shared" si="52"/>
        <v>0</v>
      </c>
      <c r="BA150" s="471">
        <f t="shared" si="53"/>
        <v>0</v>
      </c>
    </row>
    <row r="151" spans="1:53" x14ac:dyDescent="0.25">
      <c r="A151" s="101"/>
      <c r="B151" s="75"/>
      <c r="C151" s="243"/>
      <c r="D151" s="295" t="str">
        <f t="shared" si="48"/>
        <v/>
      </c>
      <c r="E151" s="250"/>
      <c r="F151" s="296"/>
      <c r="G151" s="302" t="str">
        <f t="shared" si="49"/>
        <v/>
      </c>
      <c r="H151" s="276"/>
      <c r="I151" s="277"/>
      <c r="J151" s="277"/>
      <c r="K151" s="277"/>
      <c r="L151" s="278"/>
      <c r="M151" s="260"/>
      <c r="N151" s="261"/>
      <c r="O151" s="262"/>
      <c r="P151" s="262"/>
      <c r="Q151" s="262"/>
      <c r="R151" s="262"/>
      <c r="S151" s="263"/>
      <c r="T151" s="264"/>
      <c r="U151" s="263"/>
      <c r="V151" s="265"/>
      <c r="W151" s="490" t="str">
        <f t="shared" si="50"/>
        <v/>
      </c>
      <c r="X151" s="601"/>
      <c r="Y151" s="250"/>
      <c r="Z151" s="67"/>
      <c r="AA151" s="250"/>
      <c r="AB151" s="237"/>
      <c r="AD151" s="442">
        <f>IF(ISBLANK(A151),0,VLOOKUP(A151,'Delegated Wage Grid'!$B$14:$H$50,2,FALSE))</f>
        <v>0</v>
      </c>
      <c r="AE151" s="90"/>
      <c r="AF151" s="435">
        <f>IF(ISBLANK(A151),0,VLOOKUP(A151,'Delegated Wage Grid'!$B$14:$H$50,3,FALSE))</f>
        <v>0</v>
      </c>
      <c r="AG151" s="431">
        <f>IF(ISBLANK(A151),0,VLOOKUP(A151,'Delegated Wage Grid'!$B$14:$H$50,4,FALSE))</f>
        <v>0</v>
      </c>
      <c r="AH151" s="431">
        <f>IF(ISBLANK(A151),0,VLOOKUP(A151,'Delegated Wage Grid'!$B$14:$H$50,5,FALSE))</f>
        <v>0</v>
      </c>
      <c r="AI151" s="431">
        <f>IF(ISBLANK(A151),0,VLOOKUP(A151,'Delegated Wage Grid'!$B$14:$H$50,6,FALSE))</f>
        <v>0</v>
      </c>
      <c r="AJ151" s="436">
        <f>IF(ISBLANK(A151),0,VLOOKUP(A151,'Delegated Wage Grid'!$B$14:$H$50,7,FALSE))</f>
        <v>0</v>
      </c>
      <c r="AK151" s="90"/>
      <c r="AL151" s="435">
        <f t="shared" si="42"/>
        <v>0</v>
      </c>
      <c r="AM151" s="436">
        <f t="shared" si="51"/>
        <v>0</v>
      </c>
      <c r="AN151" s="445">
        <f t="shared" si="43"/>
        <v>0</v>
      </c>
      <c r="AO151" s="431">
        <f t="shared" si="44"/>
        <v>0</v>
      </c>
      <c r="AP151" s="431">
        <f t="shared" si="45"/>
        <v>0</v>
      </c>
      <c r="AQ151" s="431">
        <f t="shared" si="46"/>
        <v>0</v>
      </c>
      <c r="AR151" s="436">
        <f t="shared" si="47"/>
        <v>0</v>
      </c>
      <c r="AZ151" s="470">
        <f t="shared" si="52"/>
        <v>0</v>
      </c>
      <c r="BA151" s="471">
        <f t="shared" si="53"/>
        <v>0</v>
      </c>
    </row>
    <row r="152" spans="1:53" x14ac:dyDescent="0.25">
      <c r="A152" s="101"/>
      <c r="B152" s="75"/>
      <c r="C152" s="243"/>
      <c r="D152" s="295" t="str">
        <f t="shared" si="48"/>
        <v/>
      </c>
      <c r="E152" s="250"/>
      <c r="F152" s="296"/>
      <c r="G152" s="302" t="str">
        <f t="shared" si="49"/>
        <v/>
      </c>
      <c r="H152" s="276"/>
      <c r="I152" s="277"/>
      <c r="J152" s="277"/>
      <c r="K152" s="277"/>
      <c r="L152" s="278"/>
      <c r="M152" s="260"/>
      <c r="N152" s="261"/>
      <c r="O152" s="262"/>
      <c r="P152" s="262"/>
      <c r="Q152" s="262"/>
      <c r="R152" s="262"/>
      <c r="S152" s="263"/>
      <c r="T152" s="264"/>
      <c r="U152" s="263"/>
      <c r="V152" s="265"/>
      <c r="W152" s="490" t="str">
        <f t="shared" si="50"/>
        <v/>
      </c>
      <c r="X152" s="601"/>
      <c r="Y152" s="250"/>
      <c r="Z152" s="67"/>
      <c r="AA152" s="250"/>
      <c r="AB152" s="237"/>
      <c r="AD152" s="442">
        <f>IF(ISBLANK(A152),0,VLOOKUP(A152,'Delegated Wage Grid'!$B$14:$H$50,2,FALSE))</f>
        <v>0</v>
      </c>
      <c r="AE152" s="90"/>
      <c r="AF152" s="435">
        <f>IF(ISBLANK(A152),0,VLOOKUP(A152,'Delegated Wage Grid'!$B$14:$H$50,3,FALSE))</f>
        <v>0</v>
      </c>
      <c r="AG152" s="431">
        <f>IF(ISBLANK(A152),0,VLOOKUP(A152,'Delegated Wage Grid'!$B$14:$H$50,4,FALSE))</f>
        <v>0</v>
      </c>
      <c r="AH152" s="431">
        <f>IF(ISBLANK(A152),0,VLOOKUP(A152,'Delegated Wage Grid'!$B$14:$H$50,5,FALSE))</f>
        <v>0</v>
      </c>
      <c r="AI152" s="431">
        <f>IF(ISBLANK(A152),0,VLOOKUP(A152,'Delegated Wage Grid'!$B$14:$H$50,6,FALSE))</f>
        <v>0</v>
      </c>
      <c r="AJ152" s="436">
        <f>IF(ISBLANK(A152),0,VLOOKUP(A152,'Delegated Wage Grid'!$B$14:$H$50,7,FALSE))</f>
        <v>0</v>
      </c>
      <c r="AK152" s="90"/>
      <c r="AL152" s="435">
        <f t="shared" si="42"/>
        <v>0</v>
      </c>
      <c r="AM152" s="436">
        <f t="shared" si="51"/>
        <v>0</v>
      </c>
      <c r="AN152" s="445">
        <f t="shared" si="43"/>
        <v>0</v>
      </c>
      <c r="AO152" s="431">
        <f t="shared" si="44"/>
        <v>0</v>
      </c>
      <c r="AP152" s="431">
        <f t="shared" si="45"/>
        <v>0</v>
      </c>
      <c r="AQ152" s="431">
        <f t="shared" si="46"/>
        <v>0</v>
      </c>
      <c r="AR152" s="436">
        <f t="shared" si="47"/>
        <v>0</v>
      </c>
      <c r="AZ152" s="470">
        <f t="shared" si="52"/>
        <v>0</v>
      </c>
      <c r="BA152" s="471">
        <f t="shared" si="53"/>
        <v>0</v>
      </c>
    </row>
    <row r="153" spans="1:53" x14ac:dyDescent="0.25">
      <c r="A153" s="101"/>
      <c r="B153" s="75"/>
      <c r="C153" s="243"/>
      <c r="D153" s="295" t="str">
        <f t="shared" si="48"/>
        <v/>
      </c>
      <c r="E153" s="250"/>
      <c r="F153" s="296"/>
      <c r="G153" s="302" t="str">
        <f t="shared" si="49"/>
        <v/>
      </c>
      <c r="H153" s="276"/>
      <c r="I153" s="277"/>
      <c r="J153" s="277"/>
      <c r="K153" s="277"/>
      <c r="L153" s="278"/>
      <c r="M153" s="260"/>
      <c r="N153" s="261"/>
      <c r="O153" s="262"/>
      <c r="P153" s="262"/>
      <c r="Q153" s="262"/>
      <c r="R153" s="262"/>
      <c r="S153" s="263"/>
      <c r="T153" s="264"/>
      <c r="U153" s="263"/>
      <c r="V153" s="265"/>
      <c r="W153" s="490" t="str">
        <f t="shared" si="50"/>
        <v/>
      </c>
      <c r="X153" s="601"/>
      <c r="Y153" s="250"/>
      <c r="Z153" s="67"/>
      <c r="AA153" s="250"/>
      <c r="AB153" s="237"/>
      <c r="AD153" s="442">
        <f>IF(ISBLANK(A153),0,VLOOKUP(A153,'Delegated Wage Grid'!$B$14:$H$50,2,FALSE))</f>
        <v>0</v>
      </c>
      <c r="AE153" s="90"/>
      <c r="AF153" s="435">
        <f>IF(ISBLANK(A153),0,VLOOKUP(A153,'Delegated Wage Grid'!$B$14:$H$50,3,FALSE))</f>
        <v>0</v>
      </c>
      <c r="AG153" s="431">
        <f>IF(ISBLANK(A153),0,VLOOKUP(A153,'Delegated Wage Grid'!$B$14:$H$50,4,FALSE))</f>
        <v>0</v>
      </c>
      <c r="AH153" s="431">
        <f>IF(ISBLANK(A153),0,VLOOKUP(A153,'Delegated Wage Grid'!$B$14:$H$50,5,FALSE))</f>
        <v>0</v>
      </c>
      <c r="AI153" s="431">
        <f>IF(ISBLANK(A153),0,VLOOKUP(A153,'Delegated Wage Grid'!$B$14:$H$50,6,FALSE))</f>
        <v>0</v>
      </c>
      <c r="AJ153" s="436">
        <f>IF(ISBLANK(A153),0,VLOOKUP(A153,'Delegated Wage Grid'!$B$14:$H$50,7,FALSE))</f>
        <v>0</v>
      </c>
      <c r="AK153" s="90"/>
      <c r="AL153" s="435">
        <f t="shared" si="42"/>
        <v>0</v>
      </c>
      <c r="AM153" s="436">
        <f t="shared" si="51"/>
        <v>0</v>
      </c>
      <c r="AN153" s="445">
        <f t="shared" si="43"/>
        <v>0</v>
      </c>
      <c r="AO153" s="431">
        <f t="shared" si="44"/>
        <v>0</v>
      </c>
      <c r="AP153" s="431">
        <f t="shared" si="45"/>
        <v>0</v>
      </c>
      <c r="AQ153" s="431">
        <f t="shared" si="46"/>
        <v>0</v>
      </c>
      <c r="AR153" s="436">
        <f t="shared" si="47"/>
        <v>0</v>
      </c>
      <c r="AZ153" s="470">
        <f t="shared" si="52"/>
        <v>0</v>
      </c>
      <c r="BA153" s="471">
        <f t="shared" si="53"/>
        <v>0</v>
      </c>
    </row>
    <row r="154" spans="1:53" x14ac:dyDescent="0.25">
      <c r="A154" s="101"/>
      <c r="B154" s="75"/>
      <c r="C154" s="243"/>
      <c r="D154" s="295" t="str">
        <f t="shared" si="48"/>
        <v/>
      </c>
      <c r="E154" s="250"/>
      <c r="F154" s="296"/>
      <c r="G154" s="302" t="str">
        <f t="shared" si="49"/>
        <v/>
      </c>
      <c r="H154" s="276"/>
      <c r="I154" s="277"/>
      <c r="J154" s="277"/>
      <c r="K154" s="277"/>
      <c r="L154" s="278"/>
      <c r="M154" s="260"/>
      <c r="N154" s="261"/>
      <c r="O154" s="262"/>
      <c r="P154" s="262"/>
      <c r="Q154" s="262"/>
      <c r="R154" s="262"/>
      <c r="S154" s="263"/>
      <c r="T154" s="264"/>
      <c r="U154" s="263"/>
      <c r="V154" s="265"/>
      <c r="W154" s="490" t="str">
        <f t="shared" si="50"/>
        <v/>
      </c>
      <c r="X154" s="601"/>
      <c r="Y154" s="250"/>
      <c r="Z154" s="67"/>
      <c r="AA154" s="250"/>
      <c r="AB154" s="237"/>
      <c r="AD154" s="442">
        <f>IF(ISBLANK(A154),0,VLOOKUP(A154,'Delegated Wage Grid'!$B$14:$H$50,2,FALSE))</f>
        <v>0</v>
      </c>
      <c r="AE154" s="90"/>
      <c r="AF154" s="435">
        <f>IF(ISBLANK(A154),0,VLOOKUP(A154,'Delegated Wage Grid'!$B$14:$H$50,3,FALSE))</f>
        <v>0</v>
      </c>
      <c r="AG154" s="431">
        <f>IF(ISBLANK(A154),0,VLOOKUP(A154,'Delegated Wage Grid'!$B$14:$H$50,4,FALSE))</f>
        <v>0</v>
      </c>
      <c r="AH154" s="431">
        <f>IF(ISBLANK(A154),0,VLOOKUP(A154,'Delegated Wage Grid'!$B$14:$H$50,5,FALSE))</f>
        <v>0</v>
      </c>
      <c r="AI154" s="431">
        <f>IF(ISBLANK(A154),0,VLOOKUP(A154,'Delegated Wage Grid'!$B$14:$H$50,6,FALSE))</f>
        <v>0</v>
      </c>
      <c r="AJ154" s="436">
        <f>IF(ISBLANK(A154),0,VLOOKUP(A154,'Delegated Wage Grid'!$B$14:$H$50,7,FALSE))</f>
        <v>0</v>
      </c>
      <c r="AK154" s="90"/>
      <c r="AL154" s="435">
        <f t="shared" si="42"/>
        <v>0</v>
      </c>
      <c r="AM154" s="436">
        <f t="shared" si="51"/>
        <v>0</v>
      </c>
      <c r="AN154" s="445">
        <f t="shared" si="43"/>
        <v>0</v>
      </c>
      <c r="AO154" s="431">
        <f t="shared" si="44"/>
        <v>0</v>
      </c>
      <c r="AP154" s="431">
        <f t="shared" si="45"/>
        <v>0</v>
      </c>
      <c r="AQ154" s="431">
        <f t="shared" si="46"/>
        <v>0</v>
      </c>
      <c r="AR154" s="436">
        <f t="shared" si="47"/>
        <v>0</v>
      </c>
      <c r="AZ154" s="470">
        <f t="shared" si="52"/>
        <v>0</v>
      </c>
      <c r="BA154" s="471">
        <f t="shared" si="53"/>
        <v>0</v>
      </c>
    </row>
    <row r="155" spans="1:53" x14ac:dyDescent="0.25">
      <c r="A155" s="101"/>
      <c r="B155" s="75"/>
      <c r="C155" s="243"/>
      <c r="D155" s="295" t="str">
        <f t="shared" si="48"/>
        <v/>
      </c>
      <c r="E155" s="250"/>
      <c r="F155" s="296"/>
      <c r="G155" s="302" t="str">
        <f t="shared" si="49"/>
        <v/>
      </c>
      <c r="H155" s="276"/>
      <c r="I155" s="277"/>
      <c r="J155" s="277"/>
      <c r="K155" s="277"/>
      <c r="L155" s="278"/>
      <c r="M155" s="260"/>
      <c r="N155" s="261"/>
      <c r="O155" s="262"/>
      <c r="P155" s="262"/>
      <c r="Q155" s="262"/>
      <c r="R155" s="262"/>
      <c r="S155" s="263"/>
      <c r="T155" s="264"/>
      <c r="U155" s="263"/>
      <c r="V155" s="265"/>
      <c r="W155" s="490" t="str">
        <f t="shared" si="50"/>
        <v/>
      </c>
      <c r="X155" s="601"/>
      <c r="Y155" s="250"/>
      <c r="Z155" s="67"/>
      <c r="AA155" s="250"/>
      <c r="AB155" s="237"/>
      <c r="AD155" s="442">
        <f>IF(ISBLANK(A155),0,VLOOKUP(A155,'Delegated Wage Grid'!$B$14:$H$50,2,FALSE))</f>
        <v>0</v>
      </c>
      <c r="AE155" s="90"/>
      <c r="AF155" s="435">
        <f>IF(ISBLANK(A155),0,VLOOKUP(A155,'Delegated Wage Grid'!$B$14:$H$50,3,FALSE))</f>
        <v>0</v>
      </c>
      <c r="AG155" s="431">
        <f>IF(ISBLANK(A155),0,VLOOKUP(A155,'Delegated Wage Grid'!$B$14:$H$50,4,FALSE))</f>
        <v>0</v>
      </c>
      <c r="AH155" s="431">
        <f>IF(ISBLANK(A155),0,VLOOKUP(A155,'Delegated Wage Grid'!$B$14:$H$50,5,FALSE))</f>
        <v>0</v>
      </c>
      <c r="AI155" s="431">
        <f>IF(ISBLANK(A155),0,VLOOKUP(A155,'Delegated Wage Grid'!$B$14:$H$50,6,FALSE))</f>
        <v>0</v>
      </c>
      <c r="AJ155" s="436">
        <f>IF(ISBLANK(A155),0,VLOOKUP(A155,'Delegated Wage Grid'!$B$14:$H$50,7,FALSE))</f>
        <v>0</v>
      </c>
      <c r="AK155" s="90"/>
      <c r="AL155" s="435">
        <f t="shared" si="42"/>
        <v>0</v>
      </c>
      <c r="AM155" s="436">
        <f t="shared" si="51"/>
        <v>0</v>
      </c>
      <c r="AN155" s="445">
        <f t="shared" si="43"/>
        <v>0</v>
      </c>
      <c r="AO155" s="431">
        <f t="shared" si="44"/>
        <v>0</v>
      </c>
      <c r="AP155" s="431">
        <f t="shared" si="45"/>
        <v>0</v>
      </c>
      <c r="AQ155" s="431">
        <f t="shared" si="46"/>
        <v>0</v>
      </c>
      <c r="AR155" s="436">
        <f t="shared" si="47"/>
        <v>0</v>
      </c>
      <c r="AZ155" s="470">
        <f t="shared" si="52"/>
        <v>0</v>
      </c>
      <c r="BA155" s="471">
        <f t="shared" si="53"/>
        <v>0</v>
      </c>
    </row>
    <row r="156" spans="1:53" x14ac:dyDescent="0.25">
      <c r="A156" s="101"/>
      <c r="B156" s="75"/>
      <c r="C156" s="243"/>
      <c r="D156" s="295" t="str">
        <f t="shared" si="48"/>
        <v/>
      </c>
      <c r="E156" s="250"/>
      <c r="F156" s="296"/>
      <c r="G156" s="302" t="str">
        <f t="shared" si="49"/>
        <v/>
      </c>
      <c r="H156" s="276"/>
      <c r="I156" s="277"/>
      <c r="J156" s="277"/>
      <c r="K156" s="277"/>
      <c r="L156" s="278"/>
      <c r="M156" s="260"/>
      <c r="N156" s="261"/>
      <c r="O156" s="262"/>
      <c r="P156" s="262"/>
      <c r="Q156" s="262"/>
      <c r="R156" s="262"/>
      <c r="S156" s="263"/>
      <c r="T156" s="264"/>
      <c r="U156" s="263"/>
      <c r="V156" s="265"/>
      <c r="W156" s="490" t="str">
        <f t="shared" si="50"/>
        <v/>
      </c>
      <c r="X156" s="601"/>
      <c r="Y156" s="250"/>
      <c r="Z156" s="67"/>
      <c r="AA156" s="250"/>
      <c r="AB156" s="237"/>
      <c r="AD156" s="442">
        <f>IF(ISBLANK(A156),0,VLOOKUP(A156,'Delegated Wage Grid'!$B$14:$H$50,2,FALSE))</f>
        <v>0</v>
      </c>
      <c r="AE156" s="90"/>
      <c r="AF156" s="435">
        <f>IF(ISBLANK(A156),0,VLOOKUP(A156,'Delegated Wage Grid'!$B$14:$H$50,3,FALSE))</f>
        <v>0</v>
      </c>
      <c r="AG156" s="431">
        <f>IF(ISBLANK(A156),0,VLOOKUP(A156,'Delegated Wage Grid'!$B$14:$H$50,4,FALSE))</f>
        <v>0</v>
      </c>
      <c r="AH156" s="431">
        <f>IF(ISBLANK(A156),0,VLOOKUP(A156,'Delegated Wage Grid'!$B$14:$H$50,5,FALSE))</f>
        <v>0</v>
      </c>
      <c r="AI156" s="431">
        <f>IF(ISBLANK(A156),0,VLOOKUP(A156,'Delegated Wage Grid'!$B$14:$H$50,6,FALSE))</f>
        <v>0</v>
      </c>
      <c r="AJ156" s="436">
        <f>IF(ISBLANK(A156),0,VLOOKUP(A156,'Delegated Wage Grid'!$B$14:$H$50,7,FALSE))</f>
        <v>0</v>
      </c>
      <c r="AK156" s="90"/>
      <c r="AL156" s="435">
        <f t="shared" si="42"/>
        <v>0</v>
      </c>
      <c r="AM156" s="436">
        <f t="shared" si="51"/>
        <v>0</v>
      </c>
      <c r="AN156" s="445">
        <f t="shared" si="43"/>
        <v>0</v>
      </c>
      <c r="AO156" s="431">
        <f t="shared" si="44"/>
        <v>0</v>
      </c>
      <c r="AP156" s="431">
        <f t="shared" si="45"/>
        <v>0</v>
      </c>
      <c r="AQ156" s="431">
        <f t="shared" si="46"/>
        <v>0</v>
      </c>
      <c r="AR156" s="436">
        <f t="shared" si="47"/>
        <v>0</v>
      </c>
      <c r="AZ156" s="470">
        <f t="shared" si="52"/>
        <v>0</v>
      </c>
      <c r="BA156" s="471">
        <f t="shared" si="53"/>
        <v>0</v>
      </c>
    </row>
    <row r="157" spans="1:53" x14ac:dyDescent="0.25">
      <c r="A157" s="101"/>
      <c r="B157" s="75"/>
      <c r="C157" s="243"/>
      <c r="D157" s="295" t="str">
        <f t="shared" si="48"/>
        <v/>
      </c>
      <c r="E157" s="250"/>
      <c r="F157" s="296"/>
      <c r="G157" s="302" t="str">
        <f t="shared" si="49"/>
        <v/>
      </c>
      <c r="H157" s="276"/>
      <c r="I157" s="277"/>
      <c r="J157" s="277"/>
      <c r="K157" s="277"/>
      <c r="L157" s="278"/>
      <c r="M157" s="260"/>
      <c r="N157" s="261"/>
      <c r="O157" s="262"/>
      <c r="P157" s="262"/>
      <c r="Q157" s="262"/>
      <c r="R157" s="262"/>
      <c r="S157" s="263"/>
      <c r="T157" s="264"/>
      <c r="U157" s="263"/>
      <c r="V157" s="265"/>
      <c r="W157" s="490" t="str">
        <f t="shared" si="50"/>
        <v/>
      </c>
      <c r="X157" s="601"/>
      <c r="Y157" s="250"/>
      <c r="Z157" s="67"/>
      <c r="AA157" s="250"/>
      <c r="AB157" s="237"/>
      <c r="AD157" s="442">
        <f>IF(ISBLANK(A157),0,VLOOKUP(A157,'Delegated Wage Grid'!$B$14:$H$50,2,FALSE))</f>
        <v>0</v>
      </c>
      <c r="AE157" s="90"/>
      <c r="AF157" s="435">
        <f>IF(ISBLANK(A157),0,VLOOKUP(A157,'Delegated Wage Grid'!$B$14:$H$50,3,FALSE))</f>
        <v>0</v>
      </c>
      <c r="AG157" s="431">
        <f>IF(ISBLANK(A157),0,VLOOKUP(A157,'Delegated Wage Grid'!$B$14:$H$50,4,FALSE))</f>
        <v>0</v>
      </c>
      <c r="AH157" s="431">
        <f>IF(ISBLANK(A157),0,VLOOKUP(A157,'Delegated Wage Grid'!$B$14:$H$50,5,FALSE))</f>
        <v>0</v>
      </c>
      <c r="AI157" s="431">
        <f>IF(ISBLANK(A157),0,VLOOKUP(A157,'Delegated Wage Grid'!$B$14:$H$50,6,FALSE))</f>
        <v>0</v>
      </c>
      <c r="AJ157" s="436">
        <f>IF(ISBLANK(A157),0,VLOOKUP(A157,'Delegated Wage Grid'!$B$14:$H$50,7,FALSE))</f>
        <v>0</v>
      </c>
      <c r="AK157" s="90"/>
      <c r="AL157" s="435">
        <f t="shared" si="42"/>
        <v>0</v>
      </c>
      <c r="AM157" s="436">
        <f t="shared" si="51"/>
        <v>0</v>
      </c>
      <c r="AN157" s="445">
        <f t="shared" si="43"/>
        <v>0</v>
      </c>
      <c r="AO157" s="431">
        <f t="shared" si="44"/>
        <v>0</v>
      </c>
      <c r="AP157" s="431">
        <f t="shared" si="45"/>
        <v>0</v>
      </c>
      <c r="AQ157" s="431">
        <f t="shared" si="46"/>
        <v>0</v>
      </c>
      <c r="AR157" s="436">
        <f t="shared" si="47"/>
        <v>0</v>
      </c>
      <c r="AZ157" s="470">
        <f t="shared" si="52"/>
        <v>0</v>
      </c>
      <c r="BA157" s="471">
        <f t="shared" si="53"/>
        <v>0</v>
      </c>
    </row>
    <row r="158" spans="1:53" x14ac:dyDescent="0.25">
      <c r="A158" s="101"/>
      <c r="B158" s="75"/>
      <c r="C158" s="243"/>
      <c r="D158" s="295" t="str">
        <f t="shared" si="48"/>
        <v/>
      </c>
      <c r="E158" s="250"/>
      <c r="F158" s="296"/>
      <c r="G158" s="302" t="str">
        <f t="shared" si="49"/>
        <v/>
      </c>
      <c r="H158" s="276"/>
      <c r="I158" s="277"/>
      <c r="J158" s="277"/>
      <c r="K158" s="277"/>
      <c r="L158" s="278"/>
      <c r="M158" s="260"/>
      <c r="N158" s="261"/>
      <c r="O158" s="262"/>
      <c r="P158" s="262"/>
      <c r="Q158" s="262"/>
      <c r="R158" s="262"/>
      <c r="S158" s="263"/>
      <c r="T158" s="264"/>
      <c r="U158" s="263"/>
      <c r="V158" s="265"/>
      <c r="W158" s="490" t="str">
        <f t="shared" si="50"/>
        <v/>
      </c>
      <c r="X158" s="601"/>
      <c r="Y158" s="250"/>
      <c r="Z158" s="67"/>
      <c r="AA158" s="250"/>
      <c r="AB158" s="237"/>
      <c r="AD158" s="442">
        <f>IF(ISBLANK(A158),0,VLOOKUP(A158,'Delegated Wage Grid'!$B$14:$H$50,2,FALSE))</f>
        <v>0</v>
      </c>
      <c r="AE158" s="90"/>
      <c r="AF158" s="435">
        <f>IF(ISBLANK(A158),0,VLOOKUP(A158,'Delegated Wage Grid'!$B$14:$H$50,3,FALSE))</f>
        <v>0</v>
      </c>
      <c r="AG158" s="431">
        <f>IF(ISBLANK(A158),0,VLOOKUP(A158,'Delegated Wage Grid'!$B$14:$H$50,4,FALSE))</f>
        <v>0</v>
      </c>
      <c r="AH158" s="431">
        <f>IF(ISBLANK(A158),0,VLOOKUP(A158,'Delegated Wage Grid'!$B$14:$H$50,5,FALSE))</f>
        <v>0</v>
      </c>
      <c r="AI158" s="431">
        <f>IF(ISBLANK(A158),0,VLOOKUP(A158,'Delegated Wage Grid'!$B$14:$H$50,6,FALSE))</f>
        <v>0</v>
      </c>
      <c r="AJ158" s="436">
        <f>IF(ISBLANK(A158),0,VLOOKUP(A158,'Delegated Wage Grid'!$B$14:$H$50,7,FALSE))</f>
        <v>0</v>
      </c>
      <c r="AK158" s="90"/>
      <c r="AL158" s="435">
        <f t="shared" si="42"/>
        <v>0</v>
      </c>
      <c r="AM158" s="436">
        <f t="shared" si="51"/>
        <v>0</v>
      </c>
      <c r="AN158" s="445">
        <f t="shared" si="43"/>
        <v>0</v>
      </c>
      <c r="AO158" s="431">
        <f t="shared" si="44"/>
        <v>0</v>
      </c>
      <c r="AP158" s="431">
        <f t="shared" si="45"/>
        <v>0</v>
      </c>
      <c r="AQ158" s="431">
        <f t="shared" si="46"/>
        <v>0</v>
      </c>
      <c r="AR158" s="436">
        <f t="shared" si="47"/>
        <v>0</v>
      </c>
      <c r="AZ158" s="470">
        <f t="shared" si="52"/>
        <v>0</v>
      </c>
      <c r="BA158" s="471">
        <f t="shared" si="53"/>
        <v>0</v>
      </c>
    </row>
    <row r="159" spans="1:53" x14ac:dyDescent="0.25">
      <c r="A159" s="101"/>
      <c r="B159" s="75"/>
      <c r="C159" s="243"/>
      <c r="D159" s="295" t="str">
        <f t="shared" si="48"/>
        <v/>
      </c>
      <c r="E159" s="250"/>
      <c r="F159" s="296"/>
      <c r="G159" s="302" t="str">
        <f t="shared" si="49"/>
        <v/>
      </c>
      <c r="H159" s="276"/>
      <c r="I159" s="277"/>
      <c r="J159" s="277"/>
      <c r="K159" s="277"/>
      <c r="L159" s="278"/>
      <c r="M159" s="260"/>
      <c r="N159" s="261"/>
      <c r="O159" s="262"/>
      <c r="P159" s="262"/>
      <c r="Q159" s="262"/>
      <c r="R159" s="262"/>
      <c r="S159" s="263"/>
      <c r="T159" s="264"/>
      <c r="U159" s="263"/>
      <c r="V159" s="265"/>
      <c r="W159" s="490" t="str">
        <f t="shared" si="50"/>
        <v/>
      </c>
      <c r="X159" s="601"/>
      <c r="Y159" s="250"/>
      <c r="Z159" s="67"/>
      <c r="AA159" s="250"/>
      <c r="AB159" s="237"/>
      <c r="AD159" s="442">
        <f>IF(ISBLANK(A159),0,VLOOKUP(A159,'Delegated Wage Grid'!$B$14:$H$50,2,FALSE))</f>
        <v>0</v>
      </c>
      <c r="AE159" s="90"/>
      <c r="AF159" s="435">
        <f>IF(ISBLANK(A159),0,VLOOKUP(A159,'Delegated Wage Grid'!$B$14:$H$50,3,FALSE))</f>
        <v>0</v>
      </c>
      <c r="AG159" s="431">
        <f>IF(ISBLANK(A159),0,VLOOKUP(A159,'Delegated Wage Grid'!$B$14:$H$50,4,FALSE))</f>
        <v>0</v>
      </c>
      <c r="AH159" s="431">
        <f>IF(ISBLANK(A159),0,VLOOKUP(A159,'Delegated Wage Grid'!$B$14:$H$50,5,FALSE))</f>
        <v>0</v>
      </c>
      <c r="AI159" s="431">
        <f>IF(ISBLANK(A159),0,VLOOKUP(A159,'Delegated Wage Grid'!$B$14:$H$50,6,FALSE))</f>
        <v>0</v>
      </c>
      <c r="AJ159" s="436">
        <f>IF(ISBLANK(A159),0,VLOOKUP(A159,'Delegated Wage Grid'!$B$14:$H$50,7,FALSE))</f>
        <v>0</v>
      </c>
      <c r="AK159" s="90"/>
      <c r="AL159" s="435">
        <f t="shared" si="42"/>
        <v>0</v>
      </c>
      <c r="AM159" s="436">
        <f t="shared" si="51"/>
        <v>0</v>
      </c>
      <c r="AN159" s="445">
        <f t="shared" si="43"/>
        <v>0</v>
      </c>
      <c r="AO159" s="431">
        <f t="shared" si="44"/>
        <v>0</v>
      </c>
      <c r="AP159" s="431">
        <f t="shared" si="45"/>
        <v>0</v>
      </c>
      <c r="AQ159" s="431">
        <f t="shared" si="46"/>
        <v>0</v>
      </c>
      <c r="AR159" s="436">
        <f t="shared" si="47"/>
        <v>0</v>
      </c>
      <c r="AZ159" s="470">
        <f t="shared" si="52"/>
        <v>0</v>
      </c>
      <c r="BA159" s="471">
        <f t="shared" si="53"/>
        <v>0</v>
      </c>
    </row>
    <row r="160" spans="1:53" x14ac:dyDescent="0.25">
      <c r="A160" s="101"/>
      <c r="B160" s="75"/>
      <c r="C160" s="243"/>
      <c r="D160" s="295" t="str">
        <f t="shared" si="48"/>
        <v/>
      </c>
      <c r="E160" s="250"/>
      <c r="F160" s="296"/>
      <c r="G160" s="302" t="str">
        <f t="shared" si="49"/>
        <v/>
      </c>
      <c r="H160" s="276"/>
      <c r="I160" s="277"/>
      <c r="J160" s="277"/>
      <c r="K160" s="277"/>
      <c r="L160" s="278"/>
      <c r="M160" s="260"/>
      <c r="N160" s="261"/>
      <c r="O160" s="262"/>
      <c r="P160" s="262"/>
      <c r="Q160" s="262"/>
      <c r="R160" s="262"/>
      <c r="S160" s="263"/>
      <c r="T160" s="264"/>
      <c r="U160" s="263"/>
      <c r="V160" s="265"/>
      <c r="W160" s="490" t="str">
        <f t="shared" si="50"/>
        <v/>
      </c>
      <c r="X160" s="601"/>
      <c r="Y160" s="250"/>
      <c r="Z160" s="67"/>
      <c r="AA160" s="250"/>
      <c r="AB160" s="237"/>
      <c r="AD160" s="442">
        <f>IF(ISBLANK(A160),0,VLOOKUP(A160,'Delegated Wage Grid'!$B$14:$H$50,2,FALSE))</f>
        <v>0</v>
      </c>
      <c r="AE160" s="90"/>
      <c r="AF160" s="435">
        <f>IF(ISBLANK(A160),0,VLOOKUP(A160,'Delegated Wage Grid'!$B$14:$H$50,3,FALSE))</f>
        <v>0</v>
      </c>
      <c r="AG160" s="431">
        <f>IF(ISBLANK(A160),0,VLOOKUP(A160,'Delegated Wage Grid'!$B$14:$H$50,4,FALSE))</f>
        <v>0</v>
      </c>
      <c r="AH160" s="431">
        <f>IF(ISBLANK(A160),0,VLOOKUP(A160,'Delegated Wage Grid'!$B$14:$H$50,5,FALSE))</f>
        <v>0</v>
      </c>
      <c r="AI160" s="431">
        <f>IF(ISBLANK(A160),0,VLOOKUP(A160,'Delegated Wage Grid'!$B$14:$H$50,6,FALSE))</f>
        <v>0</v>
      </c>
      <c r="AJ160" s="436">
        <f>IF(ISBLANK(A160),0,VLOOKUP(A160,'Delegated Wage Grid'!$B$14:$H$50,7,FALSE))</f>
        <v>0</v>
      </c>
      <c r="AK160" s="90"/>
      <c r="AL160" s="435">
        <f t="shared" si="42"/>
        <v>0</v>
      </c>
      <c r="AM160" s="436">
        <f t="shared" si="51"/>
        <v>0</v>
      </c>
      <c r="AN160" s="445">
        <f t="shared" si="43"/>
        <v>0</v>
      </c>
      <c r="AO160" s="431">
        <f t="shared" si="44"/>
        <v>0</v>
      </c>
      <c r="AP160" s="431">
        <f t="shared" si="45"/>
        <v>0</v>
      </c>
      <c r="AQ160" s="431">
        <f t="shared" si="46"/>
        <v>0</v>
      </c>
      <c r="AR160" s="436">
        <f t="shared" si="47"/>
        <v>0</v>
      </c>
      <c r="AZ160" s="470">
        <f t="shared" si="52"/>
        <v>0</v>
      </c>
      <c r="BA160" s="471">
        <f t="shared" si="53"/>
        <v>0</v>
      </c>
    </row>
    <row r="161" spans="1:53" x14ac:dyDescent="0.25">
      <c r="A161" s="101"/>
      <c r="B161" s="75"/>
      <c r="C161" s="243"/>
      <c r="D161" s="295" t="str">
        <f t="shared" si="48"/>
        <v/>
      </c>
      <c r="E161" s="250"/>
      <c r="F161" s="296"/>
      <c r="G161" s="302" t="str">
        <f t="shared" si="49"/>
        <v/>
      </c>
      <c r="H161" s="276"/>
      <c r="I161" s="277"/>
      <c r="J161" s="277"/>
      <c r="K161" s="277"/>
      <c r="L161" s="278"/>
      <c r="M161" s="260"/>
      <c r="N161" s="261"/>
      <c r="O161" s="262"/>
      <c r="P161" s="262"/>
      <c r="Q161" s="262"/>
      <c r="R161" s="262"/>
      <c r="S161" s="263"/>
      <c r="T161" s="264"/>
      <c r="U161" s="263"/>
      <c r="V161" s="265"/>
      <c r="W161" s="490" t="str">
        <f t="shared" si="50"/>
        <v/>
      </c>
      <c r="X161" s="601"/>
      <c r="Y161" s="250"/>
      <c r="Z161" s="67"/>
      <c r="AA161" s="250"/>
      <c r="AB161" s="237"/>
      <c r="AD161" s="442">
        <f>IF(ISBLANK(A161),0,VLOOKUP(A161,'Delegated Wage Grid'!$B$14:$H$50,2,FALSE))</f>
        <v>0</v>
      </c>
      <c r="AE161" s="90"/>
      <c r="AF161" s="435">
        <f>IF(ISBLANK(A161),0,VLOOKUP(A161,'Delegated Wage Grid'!$B$14:$H$50,3,FALSE))</f>
        <v>0</v>
      </c>
      <c r="AG161" s="431">
        <f>IF(ISBLANK(A161),0,VLOOKUP(A161,'Delegated Wage Grid'!$B$14:$H$50,4,FALSE))</f>
        <v>0</v>
      </c>
      <c r="AH161" s="431">
        <f>IF(ISBLANK(A161),0,VLOOKUP(A161,'Delegated Wage Grid'!$B$14:$H$50,5,FALSE))</f>
        <v>0</v>
      </c>
      <c r="AI161" s="431">
        <f>IF(ISBLANK(A161),0,VLOOKUP(A161,'Delegated Wage Grid'!$B$14:$H$50,6,FALSE))</f>
        <v>0</v>
      </c>
      <c r="AJ161" s="436">
        <f>IF(ISBLANK(A161),0,VLOOKUP(A161,'Delegated Wage Grid'!$B$14:$H$50,7,FALSE))</f>
        <v>0</v>
      </c>
      <c r="AK161" s="90"/>
      <c r="AL161" s="435">
        <f t="shared" si="42"/>
        <v>0</v>
      </c>
      <c r="AM161" s="436">
        <f t="shared" si="51"/>
        <v>0</v>
      </c>
      <c r="AN161" s="445">
        <f t="shared" si="43"/>
        <v>0</v>
      </c>
      <c r="AO161" s="431">
        <f t="shared" si="44"/>
        <v>0</v>
      </c>
      <c r="AP161" s="431">
        <f t="shared" si="45"/>
        <v>0</v>
      </c>
      <c r="AQ161" s="431">
        <f t="shared" si="46"/>
        <v>0</v>
      </c>
      <c r="AR161" s="436">
        <f t="shared" si="47"/>
        <v>0</v>
      </c>
      <c r="AZ161" s="470">
        <f t="shared" si="52"/>
        <v>0</v>
      </c>
      <c r="BA161" s="471">
        <f t="shared" si="53"/>
        <v>0</v>
      </c>
    </row>
    <row r="162" spans="1:53" x14ac:dyDescent="0.25">
      <c r="A162" s="101"/>
      <c r="B162" s="75"/>
      <c r="C162" s="243"/>
      <c r="D162" s="295" t="str">
        <f t="shared" si="48"/>
        <v/>
      </c>
      <c r="E162" s="250"/>
      <c r="F162" s="296"/>
      <c r="G162" s="302" t="str">
        <f t="shared" si="49"/>
        <v/>
      </c>
      <c r="H162" s="276"/>
      <c r="I162" s="277"/>
      <c r="J162" s="277"/>
      <c r="K162" s="277"/>
      <c r="L162" s="278"/>
      <c r="M162" s="260"/>
      <c r="N162" s="261"/>
      <c r="O162" s="262"/>
      <c r="P162" s="262"/>
      <c r="Q162" s="262"/>
      <c r="R162" s="262"/>
      <c r="S162" s="263"/>
      <c r="T162" s="264"/>
      <c r="U162" s="263"/>
      <c r="V162" s="265"/>
      <c r="W162" s="490" t="str">
        <f t="shared" si="50"/>
        <v/>
      </c>
      <c r="X162" s="601"/>
      <c r="Y162" s="250"/>
      <c r="Z162" s="67"/>
      <c r="AA162" s="250"/>
      <c r="AB162" s="237"/>
      <c r="AD162" s="442">
        <f>IF(ISBLANK(A162),0,VLOOKUP(A162,'Delegated Wage Grid'!$B$14:$H$50,2,FALSE))</f>
        <v>0</v>
      </c>
      <c r="AE162" s="90"/>
      <c r="AF162" s="435">
        <f>IF(ISBLANK(A162),0,VLOOKUP(A162,'Delegated Wage Grid'!$B$14:$H$50,3,FALSE))</f>
        <v>0</v>
      </c>
      <c r="AG162" s="431">
        <f>IF(ISBLANK(A162),0,VLOOKUP(A162,'Delegated Wage Grid'!$B$14:$H$50,4,FALSE))</f>
        <v>0</v>
      </c>
      <c r="AH162" s="431">
        <f>IF(ISBLANK(A162),0,VLOOKUP(A162,'Delegated Wage Grid'!$B$14:$H$50,5,FALSE))</f>
        <v>0</v>
      </c>
      <c r="AI162" s="431">
        <f>IF(ISBLANK(A162),0,VLOOKUP(A162,'Delegated Wage Grid'!$B$14:$H$50,6,FALSE))</f>
        <v>0</v>
      </c>
      <c r="AJ162" s="436">
        <f>IF(ISBLANK(A162),0,VLOOKUP(A162,'Delegated Wage Grid'!$B$14:$H$50,7,FALSE))</f>
        <v>0</v>
      </c>
      <c r="AK162" s="90"/>
      <c r="AL162" s="435">
        <f t="shared" si="42"/>
        <v>0</v>
      </c>
      <c r="AM162" s="436">
        <f t="shared" si="51"/>
        <v>0</v>
      </c>
      <c r="AN162" s="445">
        <f t="shared" si="43"/>
        <v>0</v>
      </c>
      <c r="AO162" s="431">
        <f t="shared" si="44"/>
        <v>0</v>
      </c>
      <c r="AP162" s="431">
        <f t="shared" si="45"/>
        <v>0</v>
      </c>
      <c r="AQ162" s="431">
        <f t="shared" si="46"/>
        <v>0</v>
      </c>
      <c r="AR162" s="436">
        <f t="shared" si="47"/>
        <v>0</v>
      </c>
      <c r="AZ162" s="470">
        <f t="shared" si="52"/>
        <v>0</v>
      </c>
      <c r="BA162" s="471">
        <f t="shared" si="53"/>
        <v>0</v>
      </c>
    </row>
    <row r="163" spans="1:53" x14ac:dyDescent="0.25">
      <c r="A163" s="101"/>
      <c r="B163" s="75"/>
      <c r="C163" s="243"/>
      <c r="D163" s="295" t="str">
        <f t="shared" si="48"/>
        <v/>
      </c>
      <c r="E163" s="250"/>
      <c r="F163" s="296"/>
      <c r="G163" s="302" t="str">
        <f t="shared" si="49"/>
        <v/>
      </c>
      <c r="H163" s="276"/>
      <c r="I163" s="277"/>
      <c r="J163" s="277"/>
      <c r="K163" s="277"/>
      <c r="L163" s="278"/>
      <c r="M163" s="260"/>
      <c r="N163" s="261"/>
      <c r="O163" s="262"/>
      <c r="P163" s="262"/>
      <c r="Q163" s="262"/>
      <c r="R163" s="262"/>
      <c r="S163" s="263"/>
      <c r="T163" s="264"/>
      <c r="U163" s="263"/>
      <c r="V163" s="265"/>
      <c r="W163" s="490" t="str">
        <f t="shared" si="50"/>
        <v/>
      </c>
      <c r="X163" s="601"/>
      <c r="Y163" s="250"/>
      <c r="Z163" s="67"/>
      <c r="AA163" s="250"/>
      <c r="AB163" s="237"/>
      <c r="AD163" s="442">
        <f>IF(ISBLANK(A163),0,VLOOKUP(A163,'Delegated Wage Grid'!$B$14:$H$50,2,FALSE))</f>
        <v>0</v>
      </c>
      <c r="AE163" s="90"/>
      <c r="AF163" s="435">
        <f>IF(ISBLANK(A163),0,VLOOKUP(A163,'Delegated Wage Grid'!$B$14:$H$50,3,FALSE))</f>
        <v>0</v>
      </c>
      <c r="AG163" s="431">
        <f>IF(ISBLANK(A163),0,VLOOKUP(A163,'Delegated Wage Grid'!$B$14:$H$50,4,FALSE))</f>
        <v>0</v>
      </c>
      <c r="AH163" s="431">
        <f>IF(ISBLANK(A163),0,VLOOKUP(A163,'Delegated Wage Grid'!$B$14:$H$50,5,FALSE))</f>
        <v>0</v>
      </c>
      <c r="AI163" s="431">
        <f>IF(ISBLANK(A163),0,VLOOKUP(A163,'Delegated Wage Grid'!$B$14:$H$50,6,FALSE))</f>
        <v>0</v>
      </c>
      <c r="AJ163" s="436">
        <f>IF(ISBLANK(A163),0,VLOOKUP(A163,'Delegated Wage Grid'!$B$14:$H$50,7,FALSE))</f>
        <v>0</v>
      </c>
      <c r="AK163" s="90"/>
      <c r="AL163" s="435">
        <f t="shared" si="42"/>
        <v>0</v>
      </c>
      <c r="AM163" s="436">
        <f t="shared" si="51"/>
        <v>0</v>
      </c>
      <c r="AN163" s="445">
        <f t="shared" si="43"/>
        <v>0</v>
      </c>
      <c r="AO163" s="431">
        <f t="shared" si="44"/>
        <v>0</v>
      </c>
      <c r="AP163" s="431">
        <f t="shared" si="45"/>
        <v>0</v>
      </c>
      <c r="AQ163" s="431">
        <f t="shared" si="46"/>
        <v>0</v>
      </c>
      <c r="AR163" s="436">
        <f t="shared" si="47"/>
        <v>0</v>
      </c>
      <c r="AZ163" s="470">
        <f t="shared" si="52"/>
        <v>0</v>
      </c>
      <c r="BA163" s="471">
        <f t="shared" si="53"/>
        <v>0</v>
      </c>
    </row>
    <row r="164" spans="1:53" x14ac:dyDescent="0.25">
      <c r="A164" s="101"/>
      <c r="B164" s="75"/>
      <c r="C164" s="243"/>
      <c r="D164" s="295" t="str">
        <f t="shared" si="48"/>
        <v/>
      </c>
      <c r="E164" s="250"/>
      <c r="F164" s="296"/>
      <c r="G164" s="302" t="str">
        <f t="shared" si="49"/>
        <v/>
      </c>
      <c r="H164" s="276"/>
      <c r="I164" s="277"/>
      <c r="J164" s="277"/>
      <c r="K164" s="277"/>
      <c r="L164" s="278"/>
      <c r="M164" s="260"/>
      <c r="N164" s="261"/>
      <c r="O164" s="262"/>
      <c r="P164" s="262"/>
      <c r="Q164" s="262"/>
      <c r="R164" s="262"/>
      <c r="S164" s="263"/>
      <c r="T164" s="264"/>
      <c r="U164" s="263"/>
      <c r="V164" s="265"/>
      <c r="W164" s="490" t="str">
        <f t="shared" si="50"/>
        <v/>
      </c>
      <c r="X164" s="601"/>
      <c r="Y164" s="250"/>
      <c r="Z164" s="67"/>
      <c r="AA164" s="250"/>
      <c r="AB164" s="237"/>
      <c r="AD164" s="442">
        <f>IF(ISBLANK(A164),0,VLOOKUP(A164,'Delegated Wage Grid'!$B$14:$H$50,2,FALSE))</f>
        <v>0</v>
      </c>
      <c r="AE164" s="90"/>
      <c r="AF164" s="435">
        <f>IF(ISBLANK(A164),0,VLOOKUP(A164,'Delegated Wage Grid'!$B$14:$H$50,3,FALSE))</f>
        <v>0</v>
      </c>
      <c r="AG164" s="431">
        <f>IF(ISBLANK(A164),0,VLOOKUP(A164,'Delegated Wage Grid'!$B$14:$H$50,4,FALSE))</f>
        <v>0</v>
      </c>
      <c r="AH164" s="431">
        <f>IF(ISBLANK(A164),0,VLOOKUP(A164,'Delegated Wage Grid'!$B$14:$H$50,5,FALSE))</f>
        <v>0</v>
      </c>
      <c r="AI164" s="431">
        <f>IF(ISBLANK(A164),0,VLOOKUP(A164,'Delegated Wage Grid'!$B$14:$H$50,6,FALSE))</f>
        <v>0</v>
      </c>
      <c r="AJ164" s="436">
        <f>IF(ISBLANK(A164),0,VLOOKUP(A164,'Delegated Wage Grid'!$B$14:$H$50,7,FALSE))</f>
        <v>0</v>
      </c>
      <c r="AK164" s="90"/>
      <c r="AL164" s="435">
        <f t="shared" si="42"/>
        <v>0</v>
      </c>
      <c r="AM164" s="436">
        <f t="shared" si="51"/>
        <v>0</v>
      </c>
      <c r="AN164" s="445">
        <f t="shared" si="43"/>
        <v>0</v>
      </c>
      <c r="AO164" s="431">
        <f t="shared" si="44"/>
        <v>0</v>
      </c>
      <c r="AP164" s="431">
        <f t="shared" si="45"/>
        <v>0</v>
      </c>
      <c r="AQ164" s="431">
        <f t="shared" si="46"/>
        <v>0</v>
      </c>
      <c r="AR164" s="436">
        <f t="shared" si="47"/>
        <v>0</v>
      </c>
      <c r="AZ164" s="470">
        <f t="shared" si="52"/>
        <v>0</v>
      </c>
      <c r="BA164" s="471">
        <f t="shared" si="53"/>
        <v>0</v>
      </c>
    </row>
    <row r="165" spans="1:53" x14ac:dyDescent="0.25">
      <c r="A165" s="101"/>
      <c r="B165" s="75"/>
      <c r="C165" s="243"/>
      <c r="D165" s="295" t="str">
        <f t="shared" si="48"/>
        <v/>
      </c>
      <c r="E165" s="250"/>
      <c r="F165" s="296"/>
      <c r="G165" s="302" t="str">
        <f t="shared" si="49"/>
        <v/>
      </c>
      <c r="H165" s="276"/>
      <c r="I165" s="277"/>
      <c r="J165" s="277"/>
      <c r="K165" s="277"/>
      <c r="L165" s="278"/>
      <c r="M165" s="260"/>
      <c r="N165" s="261"/>
      <c r="O165" s="262"/>
      <c r="P165" s="262"/>
      <c r="Q165" s="262"/>
      <c r="R165" s="262"/>
      <c r="S165" s="263"/>
      <c r="T165" s="264"/>
      <c r="U165" s="263"/>
      <c r="V165" s="265"/>
      <c r="W165" s="490" t="str">
        <f t="shared" si="50"/>
        <v/>
      </c>
      <c r="X165" s="601"/>
      <c r="Y165" s="250"/>
      <c r="Z165" s="67"/>
      <c r="AA165" s="250"/>
      <c r="AB165" s="237"/>
      <c r="AD165" s="442">
        <f>IF(ISBLANK(A165),0,VLOOKUP(A165,'Delegated Wage Grid'!$B$14:$H$50,2,FALSE))</f>
        <v>0</v>
      </c>
      <c r="AE165" s="90"/>
      <c r="AF165" s="435">
        <f>IF(ISBLANK(A165),0,VLOOKUP(A165,'Delegated Wage Grid'!$B$14:$H$50,3,FALSE))</f>
        <v>0</v>
      </c>
      <c r="AG165" s="431">
        <f>IF(ISBLANK(A165),0,VLOOKUP(A165,'Delegated Wage Grid'!$B$14:$H$50,4,FALSE))</f>
        <v>0</v>
      </c>
      <c r="AH165" s="431">
        <f>IF(ISBLANK(A165),0,VLOOKUP(A165,'Delegated Wage Grid'!$B$14:$H$50,5,FALSE))</f>
        <v>0</v>
      </c>
      <c r="AI165" s="431">
        <f>IF(ISBLANK(A165),0,VLOOKUP(A165,'Delegated Wage Grid'!$B$14:$H$50,6,FALSE))</f>
        <v>0</v>
      </c>
      <c r="AJ165" s="436">
        <f>IF(ISBLANK(A165),0,VLOOKUP(A165,'Delegated Wage Grid'!$B$14:$H$50,7,FALSE))</f>
        <v>0</v>
      </c>
      <c r="AK165" s="90"/>
      <c r="AL165" s="435">
        <f t="shared" si="42"/>
        <v>0</v>
      </c>
      <c r="AM165" s="436">
        <f t="shared" si="51"/>
        <v>0</v>
      </c>
      <c r="AN165" s="445">
        <f t="shared" si="43"/>
        <v>0</v>
      </c>
      <c r="AO165" s="431">
        <f t="shared" si="44"/>
        <v>0</v>
      </c>
      <c r="AP165" s="431">
        <f t="shared" si="45"/>
        <v>0</v>
      </c>
      <c r="AQ165" s="431">
        <f t="shared" si="46"/>
        <v>0</v>
      </c>
      <c r="AR165" s="436">
        <f t="shared" si="47"/>
        <v>0</v>
      </c>
      <c r="AZ165" s="470">
        <f t="shared" si="52"/>
        <v>0</v>
      </c>
      <c r="BA165" s="471">
        <f t="shared" si="53"/>
        <v>0</v>
      </c>
    </row>
    <row r="166" spans="1:53" x14ac:dyDescent="0.25">
      <c r="A166" s="101"/>
      <c r="B166" s="75"/>
      <c r="C166" s="243"/>
      <c r="D166" s="295" t="str">
        <f t="shared" si="48"/>
        <v/>
      </c>
      <c r="E166" s="250"/>
      <c r="F166" s="296"/>
      <c r="G166" s="302" t="str">
        <f t="shared" si="49"/>
        <v/>
      </c>
      <c r="H166" s="276"/>
      <c r="I166" s="277"/>
      <c r="J166" s="277"/>
      <c r="K166" s="277"/>
      <c r="L166" s="278"/>
      <c r="M166" s="260"/>
      <c r="N166" s="261"/>
      <c r="O166" s="262"/>
      <c r="P166" s="262"/>
      <c r="Q166" s="262"/>
      <c r="R166" s="262"/>
      <c r="S166" s="263"/>
      <c r="T166" s="264"/>
      <c r="U166" s="263"/>
      <c r="V166" s="265"/>
      <c r="W166" s="490" t="str">
        <f t="shared" si="50"/>
        <v/>
      </c>
      <c r="X166" s="601"/>
      <c r="Y166" s="250"/>
      <c r="Z166" s="67"/>
      <c r="AA166" s="250"/>
      <c r="AB166" s="237"/>
      <c r="AD166" s="442">
        <f>IF(ISBLANK(A166),0,VLOOKUP(A166,'Delegated Wage Grid'!$B$14:$H$50,2,FALSE))</f>
        <v>0</v>
      </c>
      <c r="AE166" s="90"/>
      <c r="AF166" s="435">
        <f>IF(ISBLANK(A166),0,VLOOKUP(A166,'Delegated Wage Grid'!$B$14:$H$50,3,FALSE))</f>
        <v>0</v>
      </c>
      <c r="AG166" s="431">
        <f>IF(ISBLANK(A166),0,VLOOKUP(A166,'Delegated Wage Grid'!$B$14:$H$50,4,FALSE))</f>
        <v>0</v>
      </c>
      <c r="AH166" s="431">
        <f>IF(ISBLANK(A166),0,VLOOKUP(A166,'Delegated Wage Grid'!$B$14:$H$50,5,FALSE))</f>
        <v>0</v>
      </c>
      <c r="AI166" s="431">
        <f>IF(ISBLANK(A166),0,VLOOKUP(A166,'Delegated Wage Grid'!$B$14:$H$50,6,FALSE))</f>
        <v>0</v>
      </c>
      <c r="AJ166" s="436">
        <f>IF(ISBLANK(A166),0,VLOOKUP(A166,'Delegated Wage Grid'!$B$14:$H$50,7,FALSE))</f>
        <v>0</v>
      </c>
      <c r="AK166" s="90"/>
      <c r="AL166" s="435">
        <f t="shared" si="42"/>
        <v>0</v>
      </c>
      <c r="AM166" s="436">
        <f t="shared" si="51"/>
        <v>0</v>
      </c>
      <c r="AN166" s="445">
        <f t="shared" si="43"/>
        <v>0</v>
      </c>
      <c r="AO166" s="431">
        <f t="shared" si="44"/>
        <v>0</v>
      </c>
      <c r="AP166" s="431">
        <f t="shared" si="45"/>
        <v>0</v>
      </c>
      <c r="AQ166" s="431">
        <f t="shared" si="46"/>
        <v>0</v>
      </c>
      <c r="AR166" s="436">
        <f t="shared" si="47"/>
        <v>0</v>
      </c>
      <c r="AZ166" s="470">
        <f t="shared" si="52"/>
        <v>0</v>
      </c>
      <c r="BA166" s="471">
        <f t="shared" si="53"/>
        <v>0</v>
      </c>
    </row>
    <row r="167" spans="1:53" x14ac:dyDescent="0.25">
      <c r="A167" s="101"/>
      <c r="B167" s="75"/>
      <c r="C167" s="243"/>
      <c r="D167" s="295" t="str">
        <f t="shared" si="48"/>
        <v/>
      </c>
      <c r="E167" s="250"/>
      <c r="F167" s="296"/>
      <c r="G167" s="302" t="str">
        <f t="shared" si="49"/>
        <v/>
      </c>
      <c r="H167" s="276"/>
      <c r="I167" s="277"/>
      <c r="J167" s="277"/>
      <c r="K167" s="277"/>
      <c r="L167" s="278"/>
      <c r="M167" s="260"/>
      <c r="N167" s="261"/>
      <c r="O167" s="262"/>
      <c r="P167" s="262"/>
      <c r="Q167" s="262"/>
      <c r="R167" s="262"/>
      <c r="S167" s="263"/>
      <c r="T167" s="264"/>
      <c r="U167" s="263"/>
      <c r="V167" s="265"/>
      <c r="W167" s="490" t="str">
        <f t="shared" si="50"/>
        <v/>
      </c>
      <c r="X167" s="601"/>
      <c r="Y167" s="250"/>
      <c r="Z167" s="67"/>
      <c r="AA167" s="250"/>
      <c r="AB167" s="237"/>
      <c r="AD167" s="442">
        <f>IF(ISBLANK(A167),0,VLOOKUP(A167,'Delegated Wage Grid'!$B$14:$H$50,2,FALSE))</f>
        <v>0</v>
      </c>
      <c r="AE167" s="90"/>
      <c r="AF167" s="435">
        <f>IF(ISBLANK(A167),0,VLOOKUP(A167,'Delegated Wage Grid'!$B$14:$H$50,3,FALSE))</f>
        <v>0</v>
      </c>
      <c r="AG167" s="431">
        <f>IF(ISBLANK(A167),0,VLOOKUP(A167,'Delegated Wage Grid'!$B$14:$H$50,4,FALSE))</f>
        <v>0</v>
      </c>
      <c r="AH167" s="431">
        <f>IF(ISBLANK(A167),0,VLOOKUP(A167,'Delegated Wage Grid'!$B$14:$H$50,5,FALSE))</f>
        <v>0</v>
      </c>
      <c r="AI167" s="431">
        <f>IF(ISBLANK(A167),0,VLOOKUP(A167,'Delegated Wage Grid'!$B$14:$H$50,6,FALSE))</f>
        <v>0</v>
      </c>
      <c r="AJ167" s="436">
        <f>IF(ISBLANK(A167),0,VLOOKUP(A167,'Delegated Wage Grid'!$B$14:$H$50,7,FALSE))</f>
        <v>0</v>
      </c>
      <c r="AK167" s="90"/>
      <c r="AL167" s="435">
        <f t="shared" si="42"/>
        <v>0</v>
      </c>
      <c r="AM167" s="436">
        <f t="shared" si="51"/>
        <v>0</v>
      </c>
      <c r="AN167" s="445">
        <f t="shared" si="43"/>
        <v>0</v>
      </c>
      <c r="AO167" s="431">
        <f t="shared" si="44"/>
        <v>0</v>
      </c>
      <c r="AP167" s="431">
        <f t="shared" si="45"/>
        <v>0</v>
      </c>
      <c r="AQ167" s="431">
        <f t="shared" si="46"/>
        <v>0</v>
      </c>
      <c r="AR167" s="436">
        <f t="shared" si="47"/>
        <v>0</v>
      </c>
      <c r="AZ167" s="470">
        <f t="shared" si="52"/>
        <v>0</v>
      </c>
      <c r="BA167" s="471">
        <f t="shared" si="53"/>
        <v>0</v>
      </c>
    </row>
    <row r="168" spans="1:53" x14ac:dyDescent="0.25">
      <c r="A168" s="101"/>
      <c r="B168" s="75"/>
      <c r="C168" s="243"/>
      <c r="D168" s="295" t="str">
        <f t="shared" si="48"/>
        <v/>
      </c>
      <c r="E168" s="250"/>
      <c r="F168" s="296"/>
      <c r="G168" s="302" t="str">
        <f t="shared" si="49"/>
        <v/>
      </c>
      <c r="H168" s="276"/>
      <c r="I168" s="277"/>
      <c r="J168" s="277"/>
      <c r="K168" s="277"/>
      <c r="L168" s="278"/>
      <c r="M168" s="260"/>
      <c r="N168" s="261"/>
      <c r="O168" s="262"/>
      <c r="P168" s="262"/>
      <c r="Q168" s="262"/>
      <c r="R168" s="262"/>
      <c r="S168" s="263"/>
      <c r="T168" s="264"/>
      <c r="U168" s="263"/>
      <c r="V168" s="265"/>
      <c r="W168" s="490" t="str">
        <f t="shared" si="50"/>
        <v/>
      </c>
      <c r="X168" s="601"/>
      <c r="Y168" s="250"/>
      <c r="Z168" s="67"/>
      <c r="AA168" s="250"/>
      <c r="AB168" s="237"/>
      <c r="AD168" s="442">
        <f>IF(ISBLANK(A168),0,VLOOKUP(A168,'Delegated Wage Grid'!$B$14:$H$50,2,FALSE))</f>
        <v>0</v>
      </c>
      <c r="AE168" s="90"/>
      <c r="AF168" s="435">
        <f>IF(ISBLANK(A168),0,VLOOKUP(A168,'Delegated Wage Grid'!$B$14:$H$50,3,FALSE))</f>
        <v>0</v>
      </c>
      <c r="AG168" s="431">
        <f>IF(ISBLANK(A168),0,VLOOKUP(A168,'Delegated Wage Grid'!$B$14:$H$50,4,FALSE))</f>
        <v>0</v>
      </c>
      <c r="AH168" s="431">
        <f>IF(ISBLANK(A168),0,VLOOKUP(A168,'Delegated Wage Grid'!$B$14:$H$50,5,FALSE))</f>
        <v>0</v>
      </c>
      <c r="AI168" s="431">
        <f>IF(ISBLANK(A168),0,VLOOKUP(A168,'Delegated Wage Grid'!$B$14:$H$50,6,FALSE))</f>
        <v>0</v>
      </c>
      <c r="AJ168" s="436">
        <f>IF(ISBLANK(A168),0,VLOOKUP(A168,'Delegated Wage Grid'!$B$14:$H$50,7,FALSE))</f>
        <v>0</v>
      </c>
      <c r="AK168" s="90"/>
      <c r="AL168" s="435">
        <f t="shared" si="42"/>
        <v>0</v>
      </c>
      <c r="AM168" s="436">
        <f t="shared" si="51"/>
        <v>0</v>
      </c>
      <c r="AN168" s="445">
        <f t="shared" si="43"/>
        <v>0</v>
      </c>
      <c r="AO168" s="431">
        <f t="shared" si="44"/>
        <v>0</v>
      </c>
      <c r="AP168" s="431">
        <f t="shared" si="45"/>
        <v>0</v>
      </c>
      <c r="AQ168" s="431">
        <f t="shared" si="46"/>
        <v>0</v>
      </c>
      <c r="AR168" s="436">
        <f t="shared" si="47"/>
        <v>0</v>
      </c>
      <c r="AZ168" s="470">
        <f t="shared" si="52"/>
        <v>0</v>
      </c>
      <c r="BA168" s="471">
        <f t="shared" si="53"/>
        <v>0</v>
      </c>
    </row>
    <row r="169" spans="1:53" x14ac:dyDescent="0.25">
      <c r="A169" s="101"/>
      <c r="B169" s="75"/>
      <c r="C169" s="243"/>
      <c r="D169" s="295" t="str">
        <f t="shared" si="48"/>
        <v/>
      </c>
      <c r="E169" s="250"/>
      <c r="F169" s="296"/>
      <c r="G169" s="302" t="str">
        <f t="shared" si="49"/>
        <v/>
      </c>
      <c r="H169" s="276"/>
      <c r="I169" s="277"/>
      <c r="J169" s="277"/>
      <c r="K169" s="277"/>
      <c r="L169" s="278"/>
      <c r="M169" s="260"/>
      <c r="N169" s="261"/>
      <c r="O169" s="262"/>
      <c r="P169" s="262"/>
      <c r="Q169" s="262"/>
      <c r="R169" s="262"/>
      <c r="S169" s="263"/>
      <c r="T169" s="264"/>
      <c r="U169" s="263"/>
      <c r="V169" s="265"/>
      <c r="W169" s="490" t="str">
        <f t="shared" si="50"/>
        <v/>
      </c>
      <c r="X169" s="601"/>
      <c r="Y169" s="250"/>
      <c r="Z169" s="67"/>
      <c r="AA169" s="250"/>
      <c r="AB169" s="237"/>
      <c r="AD169" s="442">
        <f>IF(ISBLANK(A169),0,VLOOKUP(A169,'Delegated Wage Grid'!$B$14:$H$50,2,FALSE))</f>
        <v>0</v>
      </c>
      <c r="AE169" s="90"/>
      <c r="AF169" s="435">
        <f>IF(ISBLANK(A169),0,VLOOKUP(A169,'Delegated Wage Grid'!$B$14:$H$50,3,FALSE))</f>
        <v>0</v>
      </c>
      <c r="AG169" s="431">
        <f>IF(ISBLANK(A169),0,VLOOKUP(A169,'Delegated Wage Grid'!$B$14:$H$50,4,FALSE))</f>
        <v>0</v>
      </c>
      <c r="AH169" s="431">
        <f>IF(ISBLANK(A169),0,VLOOKUP(A169,'Delegated Wage Grid'!$B$14:$H$50,5,FALSE))</f>
        <v>0</v>
      </c>
      <c r="AI169" s="431">
        <f>IF(ISBLANK(A169),0,VLOOKUP(A169,'Delegated Wage Grid'!$B$14:$H$50,6,FALSE))</f>
        <v>0</v>
      </c>
      <c r="AJ169" s="436">
        <f>IF(ISBLANK(A169),0,VLOOKUP(A169,'Delegated Wage Grid'!$B$14:$H$50,7,FALSE))</f>
        <v>0</v>
      </c>
      <c r="AK169" s="90"/>
      <c r="AL169" s="435">
        <f t="shared" si="42"/>
        <v>0</v>
      </c>
      <c r="AM169" s="436">
        <f t="shared" si="51"/>
        <v>0</v>
      </c>
      <c r="AN169" s="445">
        <f t="shared" si="43"/>
        <v>0</v>
      </c>
      <c r="AO169" s="431">
        <f t="shared" si="44"/>
        <v>0</v>
      </c>
      <c r="AP169" s="431">
        <f t="shared" si="45"/>
        <v>0</v>
      </c>
      <c r="AQ169" s="431">
        <f t="shared" si="46"/>
        <v>0</v>
      </c>
      <c r="AR169" s="436">
        <f t="shared" si="47"/>
        <v>0</v>
      </c>
      <c r="AZ169" s="470">
        <f t="shared" si="52"/>
        <v>0</v>
      </c>
      <c r="BA169" s="471">
        <f t="shared" si="53"/>
        <v>0</v>
      </c>
    </row>
    <row r="170" spans="1:53" x14ac:dyDescent="0.25">
      <c r="A170" s="101"/>
      <c r="B170" s="75"/>
      <c r="C170" s="243"/>
      <c r="D170" s="295" t="str">
        <f t="shared" si="48"/>
        <v/>
      </c>
      <c r="E170" s="250"/>
      <c r="F170" s="296"/>
      <c r="G170" s="302" t="str">
        <f t="shared" si="49"/>
        <v/>
      </c>
      <c r="H170" s="276"/>
      <c r="I170" s="277"/>
      <c r="J170" s="277"/>
      <c r="K170" s="277"/>
      <c r="L170" s="278"/>
      <c r="M170" s="260"/>
      <c r="N170" s="261"/>
      <c r="O170" s="262"/>
      <c r="P170" s="262"/>
      <c r="Q170" s="262"/>
      <c r="R170" s="262"/>
      <c r="S170" s="263"/>
      <c r="T170" s="264"/>
      <c r="U170" s="263"/>
      <c r="V170" s="265"/>
      <c r="W170" s="490" t="str">
        <f t="shared" si="50"/>
        <v/>
      </c>
      <c r="X170" s="601"/>
      <c r="Y170" s="250"/>
      <c r="Z170" s="67"/>
      <c r="AA170" s="250"/>
      <c r="AB170" s="237"/>
      <c r="AD170" s="442">
        <f>IF(ISBLANK(A170),0,VLOOKUP(A170,'Delegated Wage Grid'!$B$14:$H$50,2,FALSE))</f>
        <v>0</v>
      </c>
      <c r="AE170" s="90"/>
      <c r="AF170" s="435">
        <f>IF(ISBLANK(A170),0,VLOOKUP(A170,'Delegated Wage Grid'!$B$14:$H$50,3,FALSE))</f>
        <v>0</v>
      </c>
      <c r="AG170" s="431">
        <f>IF(ISBLANK(A170),0,VLOOKUP(A170,'Delegated Wage Grid'!$B$14:$H$50,4,FALSE))</f>
        <v>0</v>
      </c>
      <c r="AH170" s="431">
        <f>IF(ISBLANK(A170),0,VLOOKUP(A170,'Delegated Wage Grid'!$B$14:$H$50,5,FALSE))</f>
        <v>0</v>
      </c>
      <c r="AI170" s="431">
        <f>IF(ISBLANK(A170),0,VLOOKUP(A170,'Delegated Wage Grid'!$B$14:$H$50,6,FALSE))</f>
        <v>0</v>
      </c>
      <c r="AJ170" s="436">
        <f>IF(ISBLANK(A170),0,VLOOKUP(A170,'Delegated Wage Grid'!$B$14:$H$50,7,FALSE))</f>
        <v>0</v>
      </c>
      <c r="AK170" s="90"/>
      <c r="AL170" s="435">
        <f t="shared" si="42"/>
        <v>0</v>
      </c>
      <c r="AM170" s="436">
        <f t="shared" si="51"/>
        <v>0</v>
      </c>
      <c r="AN170" s="445">
        <f t="shared" si="43"/>
        <v>0</v>
      </c>
      <c r="AO170" s="431">
        <f t="shared" si="44"/>
        <v>0</v>
      </c>
      <c r="AP170" s="431">
        <f t="shared" si="45"/>
        <v>0</v>
      </c>
      <c r="AQ170" s="431">
        <f t="shared" si="46"/>
        <v>0</v>
      </c>
      <c r="AR170" s="436">
        <f t="shared" si="47"/>
        <v>0</v>
      </c>
      <c r="AZ170" s="470">
        <f t="shared" si="52"/>
        <v>0</v>
      </c>
      <c r="BA170" s="471">
        <f t="shared" si="53"/>
        <v>0</v>
      </c>
    </row>
    <row r="171" spans="1:53" x14ac:dyDescent="0.25">
      <c r="A171" s="101"/>
      <c r="B171" s="75"/>
      <c r="C171" s="243"/>
      <c r="D171" s="295" t="str">
        <f t="shared" si="48"/>
        <v/>
      </c>
      <c r="E171" s="250"/>
      <c r="F171" s="296"/>
      <c r="G171" s="302" t="str">
        <f t="shared" si="49"/>
        <v/>
      </c>
      <c r="H171" s="276"/>
      <c r="I171" s="277"/>
      <c r="J171" s="277"/>
      <c r="K171" s="277"/>
      <c r="L171" s="278"/>
      <c r="M171" s="260"/>
      <c r="N171" s="261"/>
      <c r="O171" s="262"/>
      <c r="P171" s="262"/>
      <c r="Q171" s="262"/>
      <c r="R171" s="262"/>
      <c r="S171" s="263"/>
      <c r="T171" s="264"/>
      <c r="U171" s="263"/>
      <c r="V171" s="265"/>
      <c r="W171" s="490" t="str">
        <f t="shared" si="50"/>
        <v/>
      </c>
      <c r="X171" s="601"/>
      <c r="Y171" s="250"/>
      <c r="Z171" s="67"/>
      <c r="AA171" s="250"/>
      <c r="AB171" s="237"/>
      <c r="AD171" s="442">
        <f>IF(ISBLANK(A171),0,VLOOKUP(A171,'Delegated Wage Grid'!$B$14:$H$50,2,FALSE))</f>
        <v>0</v>
      </c>
      <c r="AE171" s="90"/>
      <c r="AF171" s="435">
        <f>IF(ISBLANK(A171),0,VLOOKUP(A171,'Delegated Wage Grid'!$B$14:$H$50,3,FALSE))</f>
        <v>0</v>
      </c>
      <c r="AG171" s="431">
        <f>IF(ISBLANK(A171),0,VLOOKUP(A171,'Delegated Wage Grid'!$B$14:$H$50,4,FALSE))</f>
        <v>0</v>
      </c>
      <c r="AH171" s="431">
        <f>IF(ISBLANK(A171),0,VLOOKUP(A171,'Delegated Wage Grid'!$B$14:$H$50,5,FALSE))</f>
        <v>0</v>
      </c>
      <c r="AI171" s="431">
        <f>IF(ISBLANK(A171),0,VLOOKUP(A171,'Delegated Wage Grid'!$B$14:$H$50,6,FALSE))</f>
        <v>0</v>
      </c>
      <c r="AJ171" s="436">
        <f>IF(ISBLANK(A171),0,VLOOKUP(A171,'Delegated Wage Grid'!$B$14:$H$50,7,FALSE))</f>
        <v>0</v>
      </c>
      <c r="AK171" s="90"/>
      <c r="AL171" s="435">
        <f t="shared" si="42"/>
        <v>0</v>
      </c>
      <c r="AM171" s="436">
        <f t="shared" si="51"/>
        <v>0</v>
      </c>
      <c r="AN171" s="445">
        <f t="shared" si="43"/>
        <v>0</v>
      </c>
      <c r="AO171" s="431">
        <f t="shared" si="44"/>
        <v>0</v>
      </c>
      <c r="AP171" s="431">
        <f t="shared" si="45"/>
        <v>0</v>
      </c>
      <c r="AQ171" s="431">
        <f t="shared" si="46"/>
        <v>0</v>
      </c>
      <c r="AR171" s="436">
        <f t="shared" si="47"/>
        <v>0</v>
      </c>
      <c r="AZ171" s="470">
        <f t="shared" si="52"/>
        <v>0</v>
      </c>
      <c r="BA171" s="471">
        <f t="shared" si="53"/>
        <v>0</v>
      </c>
    </row>
    <row r="172" spans="1:53" x14ac:dyDescent="0.25">
      <c r="A172" s="101"/>
      <c r="B172" s="75"/>
      <c r="C172" s="243"/>
      <c r="D172" s="295" t="str">
        <f t="shared" si="48"/>
        <v/>
      </c>
      <c r="E172" s="250"/>
      <c r="F172" s="296"/>
      <c r="G172" s="302" t="str">
        <f t="shared" si="49"/>
        <v/>
      </c>
      <c r="H172" s="276"/>
      <c r="I172" s="277"/>
      <c r="J172" s="277"/>
      <c r="K172" s="277"/>
      <c r="L172" s="278"/>
      <c r="M172" s="260"/>
      <c r="N172" s="261"/>
      <c r="O172" s="262"/>
      <c r="P172" s="262"/>
      <c r="Q172" s="262"/>
      <c r="R172" s="262"/>
      <c r="S172" s="263"/>
      <c r="T172" s="264"/>
      <c r="U172" s="263"/>
      <c r="V172" s="265"/>
      <c r="W172" s="490" t="str">
        <f t="shared" si="50"/>
        <v/>
      </c>
      <c r="X172" s="601"/>
      <c r="Y172" s="250"/>
      <c r="Z172" s="67"/>
      <c r="AA172" s="250"/>
      <c r="AB172" s="237"/>
      <c r="AD172" s="442">
        <f>IF(ISBLANK(A172),0,VLOOKUP(A172,'Delegated Wage Grid'!$B$14:$H$50,2,FALSE))</f>
        <v>0</v>
      </c>
      <c r="AE172" s="90"/>
      <c r="AF172" s="435">
        <f>IF(ISBLANK(A172),0,VLOOKUP(A172,'Delegated Wage Grid'!$B$14:$H$50,3,FALSE))</f>
        <v>0</v>
      </c>
      <c r="AG172" s="431">
        <f>IF(ISBLANK(A172),0,VLOOKUP(A172,'Delegated Wage Grid'!$B$14:$H$50,4,FALSE))</f>
        <v>0</v>
      </c>
      <c r="AH172" s="431">
        <f>IF(ISBLANK(A172),0,VLOOKUP(A172,'Delegated Wage Grid'!$B$14:$H$50,5,FALSE))</f>
        <v>0</v>
      </c>
      <c r="AI172" s="431">
        <f>IF(ISBLANK(A172),0,VLOOKUP(A172,'Delegated Wage Grid'!$B$14:$H$50,6,FALSE))</f>
        <v>0</v>
      </c>
      <c r="AJ172" s="436">
        <f>IF(ISBLANK(A172),0,VLOOKUP(A172,'Delegated Wage Grid'!$B$14:$H$50,7,FALSE))</f>
        <v>0</v>
      </c>
      <c r="AK172" s="90"/>
      <c r="AL172" s="435">
        <f t="shared" si="42"/>
        <v>0</v>
      </c>
      <c r="AM172" s="436">
        <f t="shared" si="51"/>
        <v>0</v>
      </c>
      <c r="AN172" s="445">
        <f t="shared" si="43"/>
        <v>0</v>
      </c>
      <c r="AO172" s="431">
        <f t="shared" si="44"/>
        <v>0</v>
      </c>
      <c r="AP172" s="431">
        <f t="shared" si="45"/>
        <v>0</v>
      </c>
      <c r="AQ172" s="431">
        <f t="shared" si="46"/>
        <v>0</v>
      </c>
      <c r="AR172" s="436">
        <f t="shared" si="47"/>
        <v>0</v>
      </c>
      <c r="AZ172" s="470">
        <f t="shared" si="52"/>
        <v>0</v>
      </c>
      <c r="BA172" s="471">
        <f t="shared" si="53"/>
        <v>0</v>
      </c>
    </row>
    <row r="173" spans="1:53" x14ac:dyDescent="0.25">
      <c r="A173" s="101"/>
      <c r="B173" s="75"/>
      <c r="C173" s="243"/>
      <c r="D173" s="295" t="str">
        <f t="shared" si="48"/>
        <v/>
      </c>
      <c r="E173" s="250"/>
      <c r="F173" s="296"/>
      <c r="G173" s="302" t="str">
        <f t="shared" si="49"/>
        <v/>
      </c>
      <c r="H173" s="276"/>
      <c r="I173" s="277"/>
      <c r="J173" s="277"/>
      <c r="K173" s="277"/>
      <c r="L173" s="278"/>
      <c r="M173" s="260"/>
      <c r="N173" s="261"/>
      <c r="O173" s="262"/>
      <c r="P173" s="262"/>
      <c r="Q173" s="262"/>
      <c r="R173" s="262"/>
      <c r="S173" s="263"/>
      <c r="T173" s="264"/>
      <c r="U173" s="263"/>
      <c r="V173" s="265"/>
      <c r="W173" s="490" t="str">
        <f t="shared" si="50"/>
        <v/>
      </c>
      <c r="X173" s="601"/>
      <c r="Y173" s="250"/>
      <c r="Z173" s="67"/>
      <c r="AA173" s="250"/>
      <c r="AB173" s="237"/>
      <c r="AD173" s="442">
        <f>IF(ISBLANK(A173),0,VLOOKUP(A173,'Delegated Wage Grid'!$B$14:$H$50,2,FALSE))</f>
        <v>0</v>
      </c>
      <c r="AE173" s="90"/>
      <c r="AF173" s="435">
        <f>IF(ISBLANK(A173),0,VLOOKUP(A173,'Delegated Wage Grid'!$B$14:$H$50,3,FALSE))</f>
        <v>0</v>
      </c>
      <c r="AG173" s="431">
        <f>IF(ISBLANK(A173),0,VLOOKUP(A173,'Delegated Wage Grid'!$B$14:$H$50,4,FALSE))</f>
        <v>0</v>
      </c>
      <c r="AH173" s="431">
        <f>IF(ISBLANK(A173),0,VLOOKUP(A173,'Delegated Wage Grid'!$B$14:$H$50,5,FALSE))</f>
        <v>0</v>
      </c>
      <c r="AI173" s="431">
        <f>IF(ISBLANK(A173),0,VLOOKUP(A173,'Delegated Wage Grid'!$B$14:$H$50,6,FALSE))</f>
        <v>0</v>
      </c>
      <c r="AJ173" s="436">
        <f>IF(ISBLANK(A173),0,VLOOKUP(A173,'Delegated Wage Grid'!$B$14:$H$50,7,FALSE))</f>
        <v>0</v>
      </c>
      <c r="AK173" s="90"/>
      <c r="AL173" s="435">
        <f t="shared" si="42"/>
        <v>0</v>
      </c>
      <c r="AM173" s="436">
        <f t="shared" si="51"/>
        <v>0</v>
      </c>
      <c r="AN173" s="445">
        <f t="shared" si="43"/>
        <v>0</v>
      </c>
      <c r="AO173" s="431">
        <f t="shared" si="44"/>
        <v>0</v>
      </c>
      <c r="AP173" s="431">
        <f t="shared" si="45"/>
        <v>0</v>
      </c>
      <c r="AQ173" s="431">
        <f t="shared" si="46"/>
        <v>0</v>
      </c>
      <c r="AR173" s="436">
        <f t="shared" si="47"/>
        <v>0</v>
      </c>
      <c r="AZ173" s="470">
        <f t="shared" si="52"/>
        <v>0</v>
      </c>
      <c r="BA173" s="471">
        <f t="shared" si="53"/>
        <v>0</v>
      </c>
    </row>
    <row r="174" spans="1:53" x14ac:dyDescent="0.25">
      <c r="A174" s="101"/>
      <c r="B174" s="75"/>
      <c r="C174" s="243"/>
      <c r="D174" s="295" t="str">
        <f t="shared" si="48"/>
        <v/>
      </c>
      <c r="E174" s="250"/>
      <c r="F174" s="296"/>
      <c r="G174" s="302" t="str">
        <f t="shared" si="49"/>
        <v/>
      </c>
      <c r="H174" s="276"/>
      <c r="I174" s="277"/>
      <c r="J174" s="277"/>
      <c r="K174" s="277"/>
      <c r="L174" s="278"/>
      <c r="M174" s="260"/>
      <c r="N174" s="261"/>
      <c r="O174" s="262"/>
      <c r="P174" s="262"/>
      <c r="Q174" s="262"/>
      <c r="R174" s="262"/>
      <c r="S174" s="263"/>
      <c r="T174" s="264"/>
      <c r="U174" s="263"/>
      <c r="V174" s="265"/>
      <c r="W174" s="490" t="str">
        <f t="shared" si="50"/>
        <v/>
      </c>
      <c r="X174" s="601"/>
      <c r="Y174" s="250"/>
      <c r="Z174" s="67"/>
      <c r="AA174" s="250"/>
      <c r="AB174" s="237"/>
      <c r="AD174" s="442">
        <f>IF(ISBLANK(A174),0,VLOOKUP(A174,'Delegated Wage Grid'!$B$14:$H$50,2,FALSE))</f>
        <v>0</v>
      </c>
      <c r="AE174" s="90"/>
      <c r="AF174" s="435">
        <f>IF(ISBLANK(A174),0,VLOOKUP(A174,'Delegated Wage Grid'!$B$14:$H$50,3,FALSE))</f>
        <v>0</v>
      </c>
      <c r="AG174" s="431">
        <f>IF(ISBLANK(A174),0,VLOOKUP(A174,'Delegated Wage Grid'!$B$14:$H$50,4,FALSE))</f>
        <v>0</v>
      </c>
      <c r="AH174" s="431">
        <f>IF(ISBLANK(A174),0,VLOOKUP(A174,'Delegated Wage Grid'!$B$14:$H$50,5,FALSE))</f>
        <v>0</v>
      </c>
      <c r="AI174" s="431">
        <f>IF(ISBLANK(A174),0,VLOOKUP(A174,'Delegated Wage Grid'!$B$14:$H$50,6,FALSE))</f>
        <v>0</v>
      </c>
      <c r="AJ174" s="436">
        <f>IF(ISBLANK(A174),0,VLOOKUP(A174,'Delegated Wage Grid'!$B$14:$H$50,7,FALSE))</f>
        <v>0</v>
      </c>
      <c r="AK174" s="90"/>
      <c r="AL174" s="435">
        <f t="shared" si="42"/>
        <v>0</v>
      </c>
      <c r="AM174" s="436">
        <f t="shared" si="51"/>
        <v>0</v>
      </c>
      <c r="AN174" s="445">
        <f t="shared" si="43"/>
        <v>0</v>
      </c>
      <c r="AO174" s="431">
        <f t="shared" si="44"/>
        <v>0</v>
      </c>
      <c r="AP174" s="431">
        <f t="shared" si="45"/>
        <v>0</v>
      </c>
      <c r="AQ174" s="431">
        <f t="shared" si="46"/>
        <v>0</v>
      </c>
      <c r="AR174" s="436">
        <f t="shared" si="47"/>
        <v>0</v>
      </c>
      <c r="AZ174" s="470">
        <f t="shared" si="52"/>
        <v>0</v>
      </c>
      <c r="BA174" s="471">
        <f t="shared" si="53"/>
        <v>0</v>
      </c>
    </row>
    <row r="175" spans="1:53" x14ac:dyDescent="0.25">
      <c r="A175" s="101"/>
      <c r="B175" s="75"/>
      <c r="C175" s="243"/>
      <c r="D175" s="295" t="str">
        <f t="shared" si="48"/>
        <v/>
      </c>
      <c r="E175" s="250"/>
      <c r="F175" s="296"/>
      <c r="G175" s="302" t="str">
        <f t="shared" si="49"/>
        <v/>
      </c>
      <c r="H175" s="276"/>
      <c r="I175" s="277"/>
      <c r="J175" s="277"/>
      <c r="K175" s="277"/>
      <c r="L175" s="278"/>
      <c r="M175" s="260"/>
      <c r="N175" s="261"/>
      <c r="O175" s="262"/>
      <c r="P175" s="262"/>
      <c r="Q175" s="262"/>
      <c r="R175" s="262"/>
      <c r="S175" s="263"/>
      <c r="T175" s="264"/>
      <c r="U175" s="263"/>
      <c r="V175" s="265"/>
      <c r="W175" s="490" t="str">
        <f t="shared" si="50"/>
        <v/>
      </c>
      <c r="X175" s="601"/>
      <c r="Y175" s="250"/>
      <c r="Z175" s="67"/>
      <c r="AA175" s="250"/>
      <c r="AB175" s="237"/>
      <c r="AD175" s="442">
        <f>IF(ISBLANK(A175),0,VLOOKUP(A175,'Delegated Wage Grid'!$B$14:$H$50,2,FALSE))</f>
        <v>0</v>
      </c>
      <c r="AE175" s="90"/>
      <c r="AF175" s="435">
        <f>IF(ISBLANK(A175),0,VLOOKUP(A175,'Delegated Wage Grid'!$B$14:$H$50,3,FALSE))</f>
        <v>0</v>
      </c>
      <c r="AG175" s="431">
        <f>IF(ISBLANK(A175),0,VLOOKUP(A175,'Delegated Wage Grid'!$B$14:$H$50,4,FALSE))</f>
        <v>0</v>
      </c>
      <c r="AH175" s="431">
        <f>IF(ISBLANK(A175),0,VLOOKUP(A175,'Delegated Wage Grid'!$B$14:$H$50,5,FALSE))</f>
        <v>0</v>
      </c>
      <c r="AI175" s="431">
        <f>IF(ISBLANK(A175),0,VLOOKUP(A175,'Delegated Wage Grid'!$B$14:$H$50,6,FALSE))</f>
        <v>0</v>
      </c>
      <c r="AJ175" s="436">
        <f>IF(ISBLANK(A175),0,VLOOKUP(A175,'Delegated Wage Grid'!$B$14:$H$50,7,FALSE))</f>
        <v>0</v>
      </c>
      <c r="AK175" s="90"/>
      <c r="AL175" s="435">
        <f t="shared" si="42"/>
        <v>0</v>
      </c>
      <c r="AM175" s="436">
        <f t="shared" si="51"/>
        <v>0</v>
      </c>
      <c r="AN175" s="445">
        <f t="shared" si="43"/>
        <v>0</v>
      </c>
      <c r="AO175" s="431">
        <f t="shared" si="44"/>
        <v>0</v>
      </c>
      <c r="AP175" s="431">
        <f t="shared" si="45"/>
        <v>0</v>
      </c>
      <c r="AQ175" s="431">
        <f t="shared" si="46"/>
        <v>0</v>
      </c>
      <c r="AR175" s="436">
        <f t="shared" si="47"/>
        <v>0</v>
      </c>
      <c r="AZ175" s="470">
        <f t="shared" si="52"/>
        <v>0</v>
      </c>
      <c r="BA175" s="471">
        <f t="shared" si="53"/>
        <v>0</v>
      </c>
    </row>
    <row r="176" spans="1:53" x14ac:dyDescent="0.25">
      <c r="A176" s="101"/>
      <c r="B176" s="75"/>
      <c r="C176" s="243"/>
      <c r="D176" s="295" t="str">
        <f t="shared" si="48"/>
        <v/>
      </c>
      <c r="E176" s="250"/>
      <c r="F176" s="296"/>
      <c r="G176" s="302" t="str">
        <f t="shared" si="49"/>
        <v/>
      </c>
      <c r="H176" s="276"/>
      <c r="I176" s="277"/>
      <c r="J176" s="277"/>
      <c r="K176" s="277"/>
      <c r="L176" s="278"/>
      <c r="M176" s="260"/>
      <c r="N176" s="261"/>
      <c r="O176" s="262"/>
      <c r="P176" s="262"/>
      <c r="Q176" s="262"/>
      <c r="R176" s="262"/>
      <c r="S176" s="263"/>
      <c r="T176" s="264"/>
      <c r="U176" s="263"/>
      <c r="V176" s="265"/>
      <c r="W176" s="490" t="str">
        <f t="shared" si="50"/>
        <v/>
      </c>
      <c r="X176" s="601"/>
      <c r="Y176" s="250"/>
      <c r="Z176" s="67"/>
      <c r="AA176" s="250"/>
      <c r="AB176" s="237"/>
      <c r="AD176" s="442">
        <f>IF(ISBLANK(A176),0,VLOOKUP(A176,'Delegated Wage Grid'!$B$14:$H$50,2,FALSE))</f>
        <v>0</v>
      </c>
      <c r="AE176" s="90"/>
      <c r="AF176" s="435">
        <f>IF(ISBLANK(A176),0,VLOOKUP(A176,'Delegated Wage Grid'!$B$14:$H$50,3,FALSE))</f>
        <v>0</v>
      </c>
      <c r="AG176" s="431">
        <f>IF(ISBLANK(A176),0,VLOOKUP(A176,'Delegated Wage Grid'!$B$14:$H$50,4,FALSE))</f>
        <v>0</v>
      </c>
      <c r="AH176" s="431">
        <f>IF(ISBLANK(A176),0,VLOOKUP(A176,'Delegated Wage Grid'!$B$14:$H$50,5,FALSE))</f>
        <v>0</v>
      </c>
      <c r="AI176" s="431">
        <f>IF(ISBLANK(A176),0,VLOOKUP(A176,'Delegated Wage Grid'!$B$14:$H$50,6,FALSE))</f>
        <v>0</v>
      </c>
      <c r="AJ176" s="436">
        <f>IF(ISBLANK(A176),0,VLOOKUP(A176,'Delegated Wage Grid'!$B$14:$H$50,7,FALSE))</f>
        <v>0</v>
      </c>
      <c r="AK176" s="90"/>
      <c r="AL176" s="435">
        <f t="shared" si="42"/>
        <v>0</v>
      </c>
      <c r="AM176" s="436">
        <f t="shared" si="51"/>
        <v>0</v>
      </c>
      <c r="AN176" s="445">
        <f t="shared" si="43"/>
        <v>0</v>
      </c>
      <c r="AO176" s="431">
        <f t="shared" si="44"/>
        <v>0</v>
      </c>
      <c r="AP176" s="431">
        <f t="shared" si="45"/>
        <v>0</v>
      </c>
      <c r="AQ176" s="431">
        <f t="shared" si="46"/>
        <v>0</v>
      </c>
      <c r="AR176" s="436">
        <f t="shared" si="47"/>
        <v>0</v>
      </c>
      <c r="AZ176" s="470">
        <f t="shared" si="52"/>
        <v>0</v>
      </c>
      <c r="BA176" s="471">
        <f t="shared" si="53"/>
        <v>0</v>
      </c>
    </row>
    <row r="177" spans="1:53" x14ac:dyDescent="0.25">
      <c r="A177" s="101"/>
      <c r="B177" s="75"/>
      <c r="C177" s="243"/>
      <c r="D177" s="295" t="str">
        <f t="shared" si="48"/>
        <v/>
      </c>
      <c r="E177" s="250"/>
      <c r="F177" s="296"/>
      <c r="G177" s="302" t="str">
        <f t="shared" si="49"/>
        <v/>
      </c>
      <c r="H177" s="276"/>
      <c r="I177" s="277"/>
      <c r="J177" s="277"/>
      <c r="K177" s="277"/>
      <c r="L177" s="278"/>
      <c r="M177" s="260"/>
      <c r="N177" s="261"/>
      <c r="O177" s="262"/>
      <c r="P177" s="262"/>
      <c r="Q177" s="262"/>
      <c r="R177" s="262"/>
      <c r="S177" s="263"/>
      <c r="T177" s="264"/>
      <c r="U177" s="263"/>
      <c r="V177" s="265"/>
      <c r="W177" s="490" t="str">
        <f t="shared" si="50"/>
        <v/>
      </c>
      <c r="X177" s="601"/>
      <c r="Y177" s="250"/>
      <c r="Z177" s="67"/>
      <c r="AA177" s="250"/>
      <c r="AB177" s="237"/>
      <c r="AD177" s="442">
        <f>IF(ISBLANK(A177),0,VLOOKUP(A177,'Delegated Wage Grid'!$B$14:$H$50,2,FALSE))</f>
        <v>0</v>
      </c>
      <c r="AE177" s="90"/>
      <c r="AF177" s="435">
        <f>IF(ISBLANK(A177),0,VLOOKUP(A177,'Delegated Wage Grid'!$B$14:$H$50,3,FALSE))</f>
        <v>0</v>
      </c>
      <c r="AG177" s="431">
        <f>IF(ISBLANK(A177),0,VLOOKUP(A177,'Delegated Wage Grid'!$B$14:$H$50,4,FALSE))</f>
        <v>0</v>
      </c>
      <c r="AH177" s="431">
        <f>IF(ISBLANK(A177),0,VLOOKUP(A177,'Delegated Wage Grid'!$B$14:$H$50,5,FALSE))</f>
        <v>0</v>
      </c>
      <c r="AI177" s="431">
        <f>IF(ISBLANK(A177),0,VLOOKUP(A177,'Delegated Wage Grid'!$B$14:$H$50,6,FALSE))</f>
        <v>0</v>
      </c>
      <c r="AJ177" s="436">
        <f>IF(ISBLANK(A177),0,VLOOKUP(A177,'Delegated Wage Grid'!$B$14:$H$50,7,FALSE))</f>
        <v>0</v>
      </c>
      <c r="AK177" s="90"/>
      <c r="AL177" s="435">
        <f t="shared" ref="AL177:AL196" si="54">E177*F177</f>
        <v>0</v>
      </c>
      <c r="AM177" s="436">
        <f t="shared" si="51"/>
        <v>0</v>
      </c>
      <c r="AN177" s="445">
        <f t="shared" ref="AN177:AN196" si="55">H177*AF177</f>
        <v>0</v>
      </c>
      <c r="AO177" s="431">
        <f t="shared" ref="AO177:AO196" si="56">I177*AG177</f>
        <v>0</v>
      </c>
      <c r="AP177" s="431">
        <f t="shared" ref="AP177:AP196" si="57">J177*AH177</f>
        <v>0</v>
      </c>
      <c r="AQ177" s="431">
        <f t="shared" ref="AQ177:AQ196" si="58">K177*AI177</f>
        <v>0</v>
      </c>
      <c r="AR177" s="436">
        <f t="shared" ref="AR177:AR196" si="59">L177*AJ177</f>
        <v>0</v>
      </c>
      <c r="AZ177" s="470">
        <f t="shared" si="52"/>
        <v>0</v>
      </c>
      <c r="BA177" s="471">
        <f t="shared" si="53"/>
        <v>0</v>
      </c>
    </row>
    <row r="178" spans="1:53" x14ac:dyDescent="0.25">
      <c r="A178" s="101"/>
      <c r="B178" s="75"/>
      <c r="C178" s="243"/>
      <c r="D178" s="295" t="str">
        <f t="shared" si="48"/>
        <v/>
      </c>
      <c r="E178" s="250"/>
      <c r="F178" s="296"/>
      <c r="G178" s="302" t="str">
        <f t="shared" si="49"/>
        <v/>
      </c>
      <c r="H178" s="276"/>
      <c r="I178" s="277"/>
      <c r="J178" s="277"/>
      <c r="K178" s="277"/>
      <c r="L178" s="278"/>
      <c r="M178" s="260"/>
      <c r="N178" s="261"/>
      <c r="O178" s="262"/>
      <c r="P178" s="262"/>
      <c r="Q178" s="262"/>
      <c r="R178" s="262"/>
      <c r="S178" s="263"/>
      <c r="T178" s="264"/>
      <c r="U178" s="263"/>
      <c r="V178" s="265"/>
      <c r="W178" s="490" t="str">
        <f t="shared" si="50"/>
        <v/>
      </c>
      <c r="X178" s="601"/>
      <c r="Y178" s="250"/>
      <c r="Z178" s="67"/>
      <c r="AA178" s="250"/>
      <c r="AB178" s="237"/>
      <c r="AD178" s="442">
        <f>IF(ISBLANK(A178),0,VLOOKUP(A178,'Delegated Wage Grid'!$B$14:$H$50,2,FALSE))</f>
        <v>0</v>
      </c>
      <c r="AE178" s="90"/>
      <c r="AF178" s="435">
        <f>IF(ISBLANK(A178),0,VLOOKUP(A178,'Delegated Wage Grid'!$B$14:$H$50,3,FALSE))</f>
        <v>0</v>
      </c>
      <c r="AG178" s="431">
        <f>IF(ISBLANK(A178),0,VLOOKUP(A178,'Delegated Wage Grid'!$B$14:$H$50,4,FALSE))</f>
        <v>0</v>
      </c>
      <c r="AH178" s="431">
        <f>IF(ISBLANK(A178),0,VLOOKUP(A178,'Delegated Wage Grid'!$B$14:$H$50,5,FALSE))</f>
        <v>0</v>
      </c>
      <c r="AI178" s="431">
        <f>IF(ISBLANK(A178),0,VLOOKUP(A178,'Delegated Wage Grid'!$B$14:$H$50,6,FALSE))</f>
        <v>0</v>
      </c>
      <c r="AJ178" s="436">
        <f>IF(ISBLANK(A178),0,VLOOKUP(A178,'Delegated Wage Grid'!$B$14:$H$50,7,FALSE))</f>
        <v>0</v>
      </c>
      <c r="AK178" s="90"/>
      <c r="AL178" s="435">
        <f t="shared" si="54"/>
        <v>0</v>
      </c>
      <c r="AM178" s="436">
        <f t="shared" si="51"/>
        <v>0</v>
      </c>
      <c r="AN178" s="445">
        <f t="shared" si="55"/>
        <v>0</v>
      </c>
      <c r="AO178" s="431">
        <f t="shared" si="56"/>
        <v>0</v>
      </c>
      <c r="AP178" s="431">
        <f t="shared" si="57"/>
        <v>0</v>
      </c>
      <c r="AQ178" s="431">
        <f t="shared" si="58"/>
        <v>0</v>
      </c>
      <c r="AR178" s="436">
        <f t="shared" si="59"/>
        <v>0</v>
      </c>
      <c r="AZ178" s="470">
        <f t="shared" si="52"/>
        <v>0</v>
      </c>
      <c r="BA178" s="471">
        <f t="shared" si="53"/>
        <v>0</v>
      </c>
    </row>
    <row r="179" spans="1:53" x14ac:dyDescent="0.25">
      <c r="A179" s="101"/>
      <c r="B179" s="75"/>
      <c r="C179" s="243"/>
      <c r="D179" s="295" t="str">
        <f t="shared" si="48"/>
        <v/>
      </c>
      <c r="E179" s="250"/>
      <c r="F179" s="296"/>
      <c r="G179" s="302" t="str">
        <f t="shared" si="49"/>
        <v/>
      </c>
      <c r="H179" s="276"/>
      <c r="I179" s="277"/>
      <c r="J179" s="277"/>
      <c r="K179" s="277"/>
      <c r="L179" s="278"/>
      <c r="M179" s="260"/>
      <c r="N179" s="261"/>
      <c r="O179" s="262"/>
      <c r="P179" s="262"/>
      <c r="Q179" s="262"/>
      <c r="R179" s="262"/>
      <c r="S179" s="263"/>
      <c r="T179" s="264"/>
      <c r="U179" s="263"/>
      <c r="V179" s="265"/>
      <c r="W179" s="490" t="str">
        <f t="shared" si="50"/>
        <v/>
      </c>
      <c r="X179" s="601"/>
      <c r="Y179" s="250"/>
      <c r="Z179" s="67"/>
      <c r="AA179" s="250"/>
      <c r="AB179" s="237"/>
      <c r="AD179" s="442">
        <f>IF(ISBLANK(A179),0,VLOOKUP(A179,'Delegated Wage Grid'!$B$14:$H$50,2,FALSE))</f>
        <v>0</v>
      </c>
      <c r="AE179" s="90"/>
      <c r="AF179" s="435">
        <f>IF(ISBLANK(A179),0,VLOOKUP(A179,'Delegated Wage Grid'!$B$14:$H$50,3,FALSE))</f>
        <v>0</v>
      </c>
      <c r="AG179" s="431">
        <f>IF(ISBLANK(A179),0,VLOOKUP(A179,'Delegated Wage Grid'!$B$14:$H$50,4,FALSE))</f>
        <v>0</v>
      </c>
      <c r="AH179" s="431">
        <f>IF(ISBLANK(A179),0,VLOOKUP(A179,'Delegated Wage Grid'!$B$14:$H$50,5,FALSE))</f>
        <v>0</v>
      </c>
      <c r="AI179" s="431">
        <f>IF(ISBLANK(A179),0,VLOOKUP(A179,'Delegated Wage Grid'!$B$14:$H$50,6,FALSE))</f>
        <v>0</v>
      </c>
      <c r="AJ179" s="436">
        <f>IF(ISBLANK(A179),0,VLOOKUP(A179,'Delegated Wage Grid'!$B$14:$H$50,7,FALSE))</f>
        <v>0</v>
      </c>
      <c r="AK179" s="90"/>
      <c r="AL179" s="435">
        <f t="shared" si="54"/>
        <v>0</v>
      </c>
      <c r="AM179" s="436">
        <f t="shared" si="51"/>
        <v>0</v>
      </c>
      <c r="AN179" s="445">
        <f t="shared" si="55"/>
        <v>0</v>
      </c>
      <c r="AO179" s="431">
        <f t="shared" si="56"/>
        <v>0</v>
      </c>
      <c r="AP179" s="431">
        <f t="shared" si="57"/>
        <v>0</v>
      </c>
      <c r="AQ179" s="431">
        <f t="shared" si="58"/>
        <v>0</v>
      </c>
      <c r="AR179" s="436">
        <f t="shared" si="59"/>
        <v>0</v>
      </c>
      <c r="AZ179" s="470">
        <f t="shared" si="52"/>
        <v>0</v>
      </c>
      <c r="BA179" s="471">
        <f t="shared" si="53"/>
        <v>0</v>
      </c>
    </row>
    <row r="180" spans="1:53" x14ac:dyDescent="0.25">
      <c r="A180" s="101"/>
      <c r="B180" s="75"/>
      <c r="C180" s="243"/>
      <c r="D180" s="295" t="str">
        <f t="shared" si="48"/>
        <v/>
      </c>
      <c r="E180" s="250"/>
      <c r="F180" s="296"/>
      <c r="G180" s="302" t="str">
        <f t="shared" si="49"/>
        <v/>
      </c>
      <c r="H180" s="276"/>
      <c r="I180" s="277"/>
      <c r="J180" s="277"/>
      <c r="K180" s="277"/>
      <c r="L180" s="278"/>
      <c r="M180" s="260"/>
      <c r="N180" s="261"/>
      <c r="O180" s="262"/>
      <c r="P180" s="262"/>
      <c r="Q180" s="262"/>
      <c r="R180" s="262"/>
      <c r="S180" s="263"/>
      <c r="T180" s="264"/>
      <c r="U180" s="263"/>
      <c r="V180" s="265"/>
      <c r="W180" s="490" t="str">
        <f t="shared" si="50"/>
        <v/>
      </c>
      <c r="X180" s="601"/>
      <c r="Y180" s="250"/>
      <c r="Z180" s="67"/>
      <c r="AA180" s="250"/>
      <c r="AB180" s="237"/>
      <c r="AD180" s="442">
        <f>IF(ISBLANK(A180),0,VLOOKUP(A180,'Delegated Wage Grid'!$B$14:$H$50,2,FALSE))</f>
        <v>0</v>
      </c>
      <c r="AE180" s="90"/>
      <c r="AF180" s="435">
        <f>IF(ISBLANK(A180),0,VLOOKUP(A180,'Delegated Wage Grid'!$B$14:$H$50,3,FALSE))</f>
        <v>0</v>
      </c>
      <c r="AG180" s="431">
        <f>IF(ISBLANK(A180),0,VLOOKUP(A180,'Delegated Wage Grid'!$B$14:$H$50,4,FALSE))</f>
        <v>0</v>
      </c>
      <c r="AH180" s="431">
        <f>IF(ISBLANK(A180),0,VLOOKUP(A180,'Delegated Wage Grid'!$B$14:$H$50,5,FALSE))</f>
        <v>0</v>
      </c>
      <c r="AI180" s="431">
        <f>IF(ISBLANK(A180),0,VLOOKUP(A180,'Delegated Wage Grid'!$B$14:$H$50,6,FALSE))</f>
        <v>0</v>
      </c>
      <c r="AJ180" s="436">
        <f>IF(ISBLANK(A180),0,VLOOKUP(A180,'Delegated Wage Grid'!$B$14:$H$50,7,FALSE))</f>
        <v>0</v>
      </c>
      <c r="AK180" s="90"/>
      <c r="AL180" s="435">
        <f t="shared" si="54"/>
        <v>0</v>
      </c>
      <c r="AM180" s="436">
        <f t="shared" si="51"/>
        <v>0</v>
      </c>
      <c r="AN180" s="445">
        <f t="shared" si="55"/>
        <v>0</v>
      </c>
      <c r="AO180" s="431">
        <f t="shared" si="56"/>
        <v>0</v>
      </c>
      <c r="AP180" s="431">
        <f t="shared" si="57"/>
        <v>0</v>
      </c>
      <c r="AQ180" s="431">
        <f t="shared" si="58"/>
        <v>0</v>
      </c>
      <c r="AR180" s="436">
        <f t="shared" si="59"/>
        <v>0</v>
      </c>
      <c r="AZ180" s="470">
        <f t="shared" si="52"/>
        <v>0</v>
      </c>
      <c r="BA180" s="471">
        <f t="shared" si="53"/>
        <v>0</v>
      </c>
    </row>
    <row r="181" spans="1:53" x14ac:dyDescent="0.25">
      <c r="A181" s="101"/>
      <c r="B181" s="75"/>
      <c r="C181" s="243"/>
      <c r="D181" s="295" t="str">
        <f t="shared" si="48"/>
        <v/>
      </c>
      <c r="E181" s="250"/>
      <c r="F181" s="296"/>
      <c r="G181" s="302" t="str">
        <f t="shared" si="49"/>
        <v/>
      </c>
      <c r="H181" s="276"/>
      <c r="I181" s="277"/>
      <c r="J181" s="277"/>
      <c r="K181" s="277"/>
      <c r="L181" s="278"/>
      <c r="M181" s="260"/>
      <c r="N181" s="261"/>
      <c r="O181" s="262"/>
      <c r="P181" s="262"/>
      <c r="Q181" s="262"/>
      <c r="R181" s="262"/>
      <c r="S181" s="263"/>
      <c r="T181" s="264"/>
      <c r="U181" s="263"/>
      <c r="V181" s="265"/>
      <c r="W181" s="490" t="str">
        <f t="shared" si="50"/>
        <v/>
      </c>
      <c r="X181" s="601"/>
      <c r="Y181" s="250"/>
      <c r="Z181" s="67"/>
      <c r="AA181" s="250"/>
      <c r="AB181" s="237"/>
      <c r="AD181" s="442">
        <f>IF(ISBLANK(A181),0,VLOOKUP(A181,'Delegated Wage Grid'!$B$14:$H$50,2,FALSE))</f>
        <v>0</v>
      </c>
      <c r="AE181" s="90"/>
      <c r="AF181" s="435">
        <f>IF(ISBLANK(A181),0,VLOOKUP(A181,'Delegated Wage Grid'!$B$14:$H$50,3,FALSE))</f>
        <v>0</v>
      </c>
      <c r="AG181" s="431">
        <f>IF(ISBLANK(A181),0,VLOOKUP(A181,'Delegated Wage Grid'!$B$14:$H$50,4,FALSE))</f>
        <v>0</v>
      </c>
      <c r="AH181" s="431">
        <f>IF(ISBLANK(A181),0,VLOOKUP(A181,'Delegated Wage Grid'!$B$14:$H$50,5,FALSE))</f>
        <v>0</v>
      </c>
      <c r="AI181" s="431">
        <f>IF(ISBLANK(A181),0,VLOOKUP(A181,'Delegated Wage Grid'!$B$14:$H$50,6,FALSE))</f>
        <v>0</v>
      </c>
      <c r="AJ181" s="436">
        <f>IF(ISBLANK(A181),0,VLOOKUP(A181,'Delegated Wage Grid'!$B$14:$H$50,7,FALSE))</f>
        <v>0</v>
      </c>
      <c r="AK181" s="90"/>
      <c r="AL181" s="435">
        <f t="shared" si="54"/>
        <v>0</v>
      </c>
      <c r="AM181" s="436">
        <f t="shared" si="51"/>
        <v>0</v>
      </c>
      <c r="AN181" s="445">
        <f t="shared" si="55"/>
        <v>0</v>
      </c>
      <c r="AO181" s="431">
        <f t="shared" si="56"/>
        <v>0</v>
      </c>
      <c r="AP181" s="431">
        <f t="shared" si="57"/>
        <v>0</v>
      </c>
      <c r="AQ181" s="431">
        <f t="shared" si="58"/>
        <v>0</v>
      </c>
      <c r="AR181" s="436">
        <f t="shared" si="59"/>
        <v>0</v>
      </c>
      <c r="AZ181" s="470">
        <f t="shared" si="52"/>
        <v>0</v>
      </c>
      <c r="BA181" s="471">
        <f t="shared" si="53"/>
        <v>0</v>
      </c>
    </row>
    <row r="182" spans="1:53" x14ac:dyDescent="0.25">
      <c r="A182" s="101"/>
      <c r="B182" s="75"/>
      <c r="C182" s="243"/>
      <c r="D182" s="295" t="str">
        <f t="shared" si="48"/>
        <v/>
      </c>
      <c r="E182" s="250"/>
      <c r="F182" s="296"/>
      <c r="G182" s="302" t="str">
        <f t="shared" si="49"/>
        <v/>
      </c>
      <c r="H182" s="276"/>
      <c r="I182" s="277"/>
      <c r="J182" s="277"/>
      <c r="K182" s="277"/>
      <c r="L182" s="278"/>
      <c r="M182" s="260"/>
      <c r="N182" s="261"/>
      <c r="O182" s="262"/>
      <c r="P182" s="262"/>
      <c r="Q182" s="262"/>
      <c r="R182" s="262"/>
      <c r="S182" s="263"/>
      <c r="T182" s="264"/>
      <c r="U182" s="263"/>
      <c r="V182" s="265"/>
      <c r="W182" s="490" t="str">
        <f t="shared" si="50"/>
        <v/>
      </c>
      <c r="X182" s="601"/>
      <c r="Y182" s="250"/>
      <c r="Z182" s="67"/>
      <c r="AA182" s="250"/>
      <c r="AB182" s="237"/>
      <c r="AD182" s="442">
        <f>IF(ISBLANK(A182),0,VLOOKUP(A182,'Delegated Wage Grid'!$B$14:$H$50,2,FALSE))</f>
        <v>0</v>
      </c>
      <c r="AE182" s="90"/>
      <c r="AF182" s="435">
        <f>IF(ISBLANK(A182),0,VLOOKUP(A182,'Delegated Wage Grid'!$B$14:$H$50,3,FALSE))</f>
        <v>0</v>
      </c>
      <c r="AG182" s="431">
        <f>IF(ISBLANK(A182),0,VLOOKUP(A182,'Delegated Wage Grid'!$B$14:$H$50,4,FALSE))</f>
        <v>0</v>
      </c>
      <c r="AH182" s="431">
        <f>IF(ISBLANK(A182),0,VLOOKUP(A182,'Delegated Wage Grid'!$B$14:$H$50,5,FALSE))</f>
        <v>0</v>
      </c>
      <c r="AI182" s="431">
        <f>IF(ISBLANK(A182),0,VLOOKUP(A182,'Delegated Wage Grid'!$B$14:$H$50,6,FALSE))</f>
        <v>0</v>
      </c>
      <c r="AJ182" s="436">
        <f>IF(ISBLANK(A182),0,VLOOKUP(A182,'Delegated Wage Grid'!$B$14:$H$50,7,FALSE))</f>
        <v>0</v>
      </c>
      <c r="AK182" s="90"/>
      <c r="AL182" s="435">
        <f t="shared" si="54"/>
        <v>0</v>
      </c>
      <c r="AM182" s="436">
        <f t="shared" si="51"/>
        <v>0</v>
      </c>
      <c r="AN182" s="445">
        <f t="shared" si="55"/>
        <v>0</v>
      </c>
      <c r="AO182" s="431">
        <f t="shared" si="56"/>
        <v>0</v>
      </c>
      <c r="AP182" s="431">
        <f t="shared" si="57"/>
        <v>0</v>
      </c>
      <c r="AQ182" s="431">
        <f t="shared" si="58"/>
        <v>0</v>
      </c>
      <c r="AR182" s="436">
        <f t="shared" si="59"/>
        <v>0</v>
      </c>
      <c r="AZ182" s="470">
        <f t="shared" si="52"/>
        <v>0</v>
      </c>
      <c r="BA182" s="471">
        <f t="shared" si="53"/>
        <v>0</v>
      </c>
    </row>
    <row r="183" spans="1:53" x14ac:dyDescent="0.25">
      <c r="A183" s="101"/>
      <c r="B183" s="75"/>
      <c r="C183" s="243"/>
      <c r="D183" s="295" t="str">
        <f t="shared" si="48"/>
        <v/>
      </c>
      <c r="E183" s="250"/>
      <c r="F183" s="296"/>
      <c r="G183" s="302" t="str">
        <f t="shared" si="49"/>
        <v/>
      </c>
      <c r="H183" s="276"/>
      <c r="I183" s="277"/>
      <c r="J183" s="277"/>
      <c r="K183" s="277"/>
      <c r="L183" s="278"/>
      <c r="M183" s="260"/>
      <c r="N183" s="261"/>
      <c r="O183" s="262"/>
      <c r="P183" s="262"/>
      <c r="Q183" s="262"/>
      <c r="R183" s="262"/>
      <c r="S183" s="263"/>
      <c r="T183" s="264"/>
      <c r="U183" s="263"/>
      <c r="V183" s="265"/>
      <c r="W183" s="490" t="str">
        <f t="shared" si="50"/>
        <v/>
      </c>
      <c r="X183" s="601"/>
      <c r="Y183" s="250"/>
      <c r="Z183" s="67"/>
      <c r="AA183" s="250"/>
      <c r="AB183" s="237"/>
      <c r="AD183" s="442">
        <f>IF(ISBLANK(A183),0,VLOOKUP(A183,'Delegated Wage Grid'!$B$14:$H$50,2,FALSE))</f>
        <v>0</v>
      </c>
      <c r="AE183" s="90"/>
      <c r="AF183" s="435">
        <f>IF(ISBLANK(A183),0,VLOOKUP(A183,'Delegated Wage Grid'!$B$14:$H$50,3,FALSE))</f>
        <v>0</v>
      </c>
      <c r="AG183" s="431">
        <f>IF(ISBLANK(A183),0,VLOOKUP(A183,'Delegated Wage Grid'!$B$14:$H$50,4,FALSE))</f>
        <v>0</v>
      </c>
      <c r="AH183" s="431">
        <f>IF(ISBLANK(A183),0,VLOOKUP(A183,'Delegated Wage Grid'!$B$14:$H$50,5,FALSE))</f>
        <v>0</v>
      </c>
      <c r="AI183" s="431">
        <f>IF(ISBLANK(A183),0,VLOOKUP(A183,'Delegated Wage Grid'!$B$14:$H$50,6,FALSE))</f>
        <v>0</v>
      </c>
      <c r="AJ183" s="436">
        <f>IF(ISBLANK(A183),0,VLOOKUP(A183,'Delegated Wage Grid'!$B$14:$H$50,7,FALSE))</f>
        <v>0</v>
      </c>
      <c r="AK183" s="90"/>
      <c r="AL183" s="435">
        <f t="shared" si="54"/>
        <v>0</v>
      </c>
      <c r="AM183" s="436">
        <f t="shared" si="51"/>
        <v>0</v>
      </c>
      <c r="AN183" s="445">
        <f t="shared" si="55"/>
        <v>0</v>
      </c>
      <c r="AO183" s="431">
        <f t="shared" si="56"/>
        <v>0</v>
      </c>
      <c r="AP183" s="431">
        <f t="shared" si="57"/>
        <v>0</v>
      </c>
      <c r="AQ183" s="431">
        <f t="shared" si="58"/>
        <v>0</v>
      </c>
      <c r="AR183" s="436">
        <f t="shared" si="59"/>
        <v>0</v>
      </c>
      <c r="AZ183" s="470">
        <f t="shared" si="52"/>
        <v>0</v>
      </c>
      <c r="BA183" s="471">
        <f t="shared" si="53"/>
        <v>0</v>
      </c>
    </row>
    <row r="184" spans="1:53" x14ac:dyDescent="0.25">
      <c r="A184" s="101"/>
      <c r="B184" s="75"/>
      <c r="C184" s="243"/>
      <c r="D184" s="295" t="str">
        <f t="shared" si="48"/>
        <v/>
      </c>
      <c r="E184" s="250"/>
      <c r="F184" s="296"/>
      <c r="G184" s="302" t="str">
        <f t="shared" si="49"/>
        <v/>
      </c>
      <c r="H184" s="276"/>
      <c r="I184" s="277"/>
      <c r="J184" s="277"/>
      <c r="K184" s="277"/>
      <c r="L184" s="278"/>
      <c r="M184" s="260"/>
      <c r="N184" s="261"/>
      <c r="O184" s="262"/>
      <c r="P184" s="262"/>
      <c r="Q184" s="262"/>
      <c r="R184" s="262"/>
      <c r="S184" s="263"/>
      <c r="T184" s="264"/>
      <c r="U184" s="263"/>
      <c r="V184" s="265"/>
      <c r="W184" s="490" t="str">
        <f t="shared" si="50"/>
        <v/>
      </c>
      <c r="X184" s="601"/>
      <c r="Y184" s="250"/>
      <c r="Z184" s="67"/>
      <c r="AA184" s="250"/>
      <c r="AB184" s="237"/>
      <c r="AD184" s="442">
        <f>IF(ISBLANK(A184),0,VLOOKUP(A184,'Delegated Wage Grid'!$B$14:$H$50,2,FALSE))</f>
        <v>0</v>
      </c>
      <c r="AE184" s="90"/>
      <c r="AF184" s="435">
        <f>IF(ISBLANK(A184),0,VLOOKUP(A184,'Delegated Wage Grid'!$B$14:$H$50,3,FALSE))</f>
        <v>0</v>
      </c>
      <c r="AG184" s="431">
        <f>IF(ISBLANK(A184),0,VLOOKUP(A184,'Delegated Wage Grid'!$B$14:$H$50,4,FALSE))</f>
        <v>0</v>
      </c>
      <c r="AH184" s="431">
        <f>IF(ISBLANK(A184),0,VLOOKUP(A184,'Delegated Wage Grid'!$B$14:$H$50,5,FALSE))</f>
        <v>0</v>
      </c>
      <c r="AI184" s="431">
        <f>IF(ISBLANK(A184),0,VLOOKUP(A184,'Delegated Wage Grid'!$B$14:$H$50,6,FALSE))</f>
        <v>0</v>
      </c>
      <c r="AJ184" s="436">
        <f>IF(ISBLANK(A184),0,VLOOKUP(A184,'Delegated Wage Grid'!$B$14:$H$50,7,FALSE))</f>
        <v>0</v>
      </c>
      <c r="AK184" s="90"/>
      <c r="AL184" s="435">
        <f t="shared" si="54"/>
        <v>0</v>
      </c>
      <c r="AM184" s="436">
        <f t="shared" si="51"/>
        <v>0</v>
      </c>
      <c r="AN184" s="445">
        <f t="shared" si="55"/>
        <v>0</v>
      </c>
      <c r="AO184" s="431">
        <f t="shared" si="56"/>
        <v>0</v>
      </c>
      <c r="AP184" s="431">
        <f t="shared" si="57"/>
        <v>0</v>
      </c>
      <c r="AQ184" s="431">
        <f t="shared" si="58"/>
        <v>0</v>
      </c>
      <c r="AR184" s="436">
        <f t="shared" si="59"/>
        <v>0</v>
      </c>
      <c r="AZ184" s="470">
        <f t="shared" si="52"/>
        <v>0</v>
      </c>
      <c r="BA184" s="471">
        <f t="shared" si="53"/>
        <v>0</v>
      </c>
    </row>
    <row r="185" spans="1:53" x14ac:dyDescent="0.25">
      <c r="A185" s="101"/>
      <c r="B185" s="75"/>
      <c r="C185" s="243"/>
      <c r="D185" s="295" t="str">
        <f t="shared" si="48"/>
        <v/>
      </c>
      <c r="E185" s="250"/>
      <c r="F185" s="296"/>
      <c r="G185" s="302" t="str">
        <f t="shared" si="49"/>
        <v/>
      </c>
      <c r="H185" s="276"/>
      <c r="I185" s="277"/>
      <c r="J185" s="277"/>
      <c r="K185" s="277"/>
      <c r="L185" s="278"/>
      <c r="M185" s="260"/>
      <c r="N185" s="261"/>
      <c r="O185" s="262"/>
      <c r="P185" s="262"/>
      <c r="Q185" s="262"/>
      <c r="R185" s="262"/>
      <c r="S185" s="263"/>
      <c r="T185" s="264"/>
      <c r="U185" s="263"/>
      <c r="V185" s="265"/>
      <c r="W185" s="490" t="str">
        <f t="shared" si="50"/>
        <v/>
      </c>
      <c r="X185" s="601"/>
      <c r="Y185" s="250"/>
      <c r="Z185" s="67"/>
      <c r="AA185" s="250"/>
      <c r="AB185" s="237"/>
      <c r="AD185" s="442">
        <f>IF(ISBLANK(A185),0,VLOOKUP(A185,'Delegated Wage Grid'!$B$14:$H$50,2,FALSE))</f>
        <v>0</v>
      </c>
      <c r="AE185" s="90"/>
      <c r="AF185" s="435">
        <f>IF(ISBLANK(A185),0,VLOOKUP(A185,'Delegated Wage Grid'!$B$14:$H$50,3,FALSE))</f>
        <v>0</v>
      </c>
      <c r="AG185" s="431">
        <f>IF(ISBLANK(A185),0,VLOOKUP(A185,'Delegated Wage Grid'!$B$14:$H$50,4,FALSE))</f>
        <v>0</v>
      </c>
      <c r="AH185" s="431">
        <f>IF(ISBLANK(A185),0,VLOOKUP(A185,'Delegated Wage Grid'!$B$14:$H$50,5,FALSE))</f>
        <v>0</v>
      </c>
      <c r="AI185" s="431">
        <f>IF(ISBLANK(A185),0,VLOOKUP(A185,'Delegated Wage Grid'!$B$14:$H$50,6,FALSE))</f>
        <v>0</v>
      </c>
      <c r="AJ185" s="436">
        <f>IF(ISBLANK(A185),0,VLOOKUP(A185,'Delegated Wage Grid'!$B$14:$H$50,7,FALSE))</f>
        <v>0</v>
      </c>
      <c r="AK185" s="90"/>
      <c r="AL185" s="435">
        <f t="shared" si="54"/>
        <v>0</v>
      </c>
      <c r="AM185" s="436">
        <f t="shared" si="51"/>
        <v>0</v>
      </c>
      <c r="AN185" s="445">
        <f t="shared" si="55"/>
        <v>0</v>
      </c>
      <c r="AO185" s="431">
        <f t="shared" si="56"/>
        <v>0</v>
      </c>
      <c r="AP185" s="431">
        <f t="shared" si="57"/>
        <v>0</v>
      </c>
      <c r="AQ185" s="431">
        <f t="shared" si="58"/>
        <v>0</v>
      </c>
      <c r="AR185" s="436">
        <f t="shared" si="59"/>
        <v>0</v>
      </c>
      <c r="AZ185" s="470">
        <f t="shared" si="52"/>
        <v>0</v>
      </c>
      <c r="BA185" s="471">
        <f t="shared" si="53"/>
        <v>0</v>
      </c>
    </row>
    <row r="186" spans="1:53" x14ac:dyDescent="0.25">
      <c r="A186" s="101"/>
      <c r="B186" s="75"/>
      <c r="C186" s="243"/>
      <c r="D186" s="295" t="str">
        <f t="shared" si="48"/>
        <v/>
      </c>
      <c r="E186" s="250"/>
      <c r="F186" s="296"/>
      <c r="G186" s="302" t="str">
        <f t="shared" si="49"/>
        <v/>
      </c>
      <c r="H186" s="276"/>
      <c r="I186" s="277"/>
      <c r="J186" s="277"/>
      <c r="K186" s="277"/>
      <c r="L186" s="278"/>
      <c r="M186" s="260"/>
      <c r="N186" s="261"/>
      <c r="O186" s="262"/>
      <c r="P186" s="262"/>
      <c r="Q186" s="262"/>
      <c r="R186" s="262"/>
      <c r="S186" s="263"/>
      <c r="T186" s="264"/>
      <c r="U186" s="263"/>
      <c r="V186" s="265"/>
      <c r="W186" s="490" t="str">
        <f t="shared" si="50"/>
        <v/>
      </c>
      <c r="X186" s="601"/>
      <c r="Y186" s="250"/>
      <c r="Z186" s="67"/>
      <c r="AA186" s="250"/>
      <c r="AB186" s="237"/>
      <c r="AD186" s="442">
        <f>IF(ISBLANK(A186),0,VLOOKUP(A186,'Delegated Wage Grid'!$B$14:$H$50,2,FALSE))</f>
        <v>0</v>
      </c>
      <c r="AE186" s="90"/>
      <c r="AF186" s="435">
        <f>IF(ISBLANK(A186),0,VLOOKUP(A186,'Delegated Wage Grid'!$B$14:$H$50,3,FALSE))</f>
        <v>0</v>
      </c>
      <c r="AG186" s="431">
        <f>IF(ISBLANK(A186),0,VLOOKUP(A186,'Delegated Wage Grid'!$B$14:$H$50,4,FALSE))</f>
        <v>0</v>
      </c>
      <c r="AH186" s="431">
        <f>IF(ISBLANK(A186),0,VLOOKUP(A186,'Delegated Wage Grid'!$B$14:$H$50,5,FALSE))</f>
        <v>0</v>
      </c>
      <c r="AI186" s="431">
        <f>IF(ISBLANK(A186),0,VLOOKUP(A186,'Delegated Wage Grid'!$B$14:$H$50,6,FALSE))</f>
        <v>0</v>
      </c>
      <c r="AJ186" s="436">
        <f>IF(ISBLANK(A186),0,VLOOKUP(A186,'Delegated Wage Grid'!$B$14:$H$50,7,FALSE))</f>
        <v>0</v>
      </c>
      <c r="AK186" s="90"/>
      <c r="AL186" s="435">
        <f t="shared" si="54"/>
        <v>0</v>
      </c>
      <c r="AM186" s="436">
        <f t="shared" si="51"/>
        <v>0</v>
      </c>
      <c r="AN186" s="445">
        <f t="shared" si="55"/>
        <v>0</v>
      </c>
      <c r="AO186" s="431">
        <f t="shared" si="56"/>
        <v>0</v>
      </c>
      <c r="AP186" s="431">
        <f t="shared" si="57"/>
        <v>0</v>
      </c>
      <c r="AQ186" s="431">
        <f t="shared" si="58"/>
        <v>0</v>
      </c>
      <c r="AR186" s="436">
        <f t="shared" si="59"/>
        <v>0</v>
      </c>
      <c r="AZ186" s="470">
        <f t="shared" si="52"/>
        <v>0</v>
      </c>
      <c r="BA186" s="471">
        <f t="shared" si="53"/>
        <v>0</v>
      </c>
    </row>
    <row r="187" spans="1:53" x14ac:dyDescent="0.25">
      <c r="A187" s="101"/>
      <c r="B187" s="75"/>
      <c r="C187" s="243"/>
      <c r="D187" s="295" t="str">
        <f t="shared" si="48"/>
        <v/>
      </c>
      <c r="E187" s="250"/>
      <c r="F187" s="296"/>
      <c r="G187" s="302" t="str">
        <f t="shared" si="49"/>
        <v/>
      </c>
      <c r="H187" s="276"/>
      <c r="I187" s="277"/>
      <c r="J187" s="277"/>
      <c r="K187" s="277"/>
      <c r="L187" s="278"/>
      <c r="M187" s="260"/>
      <c r="N187" s="261"/>
      <c r="O187" s="262"/>
      <c r="P187" s="262"/>
      <c r="Q187" s="262"/>
      <c r="R187" s="262"/>
      <c r="S187" s="263"/>
      <c r="T187" s="264"/>
      <c r="U187" s="263"/>
      <c r="V187" s="265"/>
      <c r="W187" s="490" t="str">
        <f t="shared" si="50"/>
        <v/>
      </c>
      <c r="X187" s="601"/>
      <c r="Y187" s="250"/>
      <c r="Z187" s="67"/>
      <c r="AA187" s="250"/>
      <c r="AB187" s="237"/>
      <c r="AD187" s="442">
        <f>IF(ISBLANK(A187),0,VLOOKUP(A187,'Delegated Wage Grid'!$B$14:$H$50,2,FALSE))</f>
        <v>0</v>
      </c>
      <c r="AE187" s="90"/>
      <c r="AF187" s="435">
        <f>IF(ISBLANK(A187),0,VLOOKUP(A187,'Delegated Wage Grid'!$B$14:$H$50,3,FALSE))</f>
        <v>0</v>
      </c>
      <c r="AG187" s="431">
        <f>IF(ISBLANK(A187),0,VLOOKUP(A187,'Delegated Wage Grid'!$B$14:$H$50,4,FALSE))</f>
        <v>0</v>
      </c>
      <c r="AH187" s="431">
        <f>IF(ISBLANK(A187),0,VLOOKUP(A187,'Delegated Wage Grid'!$B$14:$H$50,5,FALSE))</f>
        <v>0</v>
      </c>
      <c r="AI187" s="431">
        <f>IF(ISBLANK(A187),0,VLOOKUP(A187,'Delegated Wage Grid'!$B$14:$H$50,6,FALSE))</f>
        <v>0</v>
      </c>
      <c r="AJ187" s="436">
        <f>IF(ISBLANK(A187),0,VLOOKUP(A187,'Delegated Wage Grid'!$B$14:$H$50,7,FALSE))</f>
        <v>0</v>
      </c>
      <c r="AK187" s="90"/>
      <c r="AL187" s="435">
        <f t="shared" si="54"/>
        <v>0</v>
      </c>
      <c r="AM187" s="436">
        <f t="shared" si="51"/>
        <v>0</v>
      </c>
      <c r="AN187" s="445">
        <f t="shared" si="55"/>
        <v>0</v>
      </c>
      <c r="AO187" s="431">
        <f t="shared" si="56"/>
        <v>0</v>
      </c>
      <c r="AP187" s="431">
        <f t="shared" si="57"/>
        <v>0</v>
      </c>
      <c r="AQ187" s="431">
        <f t="shared" si="58"/>
        <v>0</v>
      </c>
      <c r="AR187" s="436">
        <f t="shared" si="59"/>
        <v>0</v>
      </c>
      <c r="AZ187" s="470">
        <f t="shared" si="52"/>
        <v>0</v>
      </c>
      <c r="BA187" s="471">
        <f t="shared" si="53"/>
        <v>0</v>
      </c>
    </row>
    <row r="188" spans="1:53" x14ac:dyDescent="0.25">
      <c r="A188" s="101"/>
      <c r="B188" s="75"/>
      <c r="C188" s="243"/>
      <c r="D188" s="295" t="str">
        <f t="shared" si="48"/>
        <v/>
      </c>
      <c r="E188" s="250"/>
      <c r="F188" s="296"/>
      <c r="G188" s="302" t="str">
        <f t="shared" si="49"/>
        <v/>
      </c>
      <c r="H188" s="276"/>
      <c r="I188" s="277"/>
      <c r="J188" s="277"/>
      <c r="K188" s="277"/>
      <c r="L188" s="278"/>
      <c r="M188" s="260"/>
      <c r="N188" s="261"/>
      <c r="O188" s="262"/>
      <c r="P188" s="262"/>
      <c r="Q188" s="262"/>
      <c r="R188" s="262"/>
      <c r="S188" s="263"/>
      <c r="T188" s="264"/>
      <c r="U188" s="263"/>
      <c r="V188" s="265"/>
      <c r="W188" s="490" t="str">
        <f t="shared" si="50"/>
        <v/>
      </c>
      <c r="X188" s="601"/>
      <c r="Y188" s="250"/>
      <c r="Z188" s="67"/>
      <c r="AA188" s="250"/>
      <c r="AB188" s="237"/>
      <c r="AD188" s="442">
        <f>IF(ISBLANK(A188),0,VLOOKUP(A188,'Delegated Wage Grid'!$B$14:$H$50,2,FALSE))</f>
        <v>0</v>
      </c>
      <c r="AE188" s="90"/>
      <c r="AF188" s="435">
        <f>IF(ISBLANK(A188),0,VLOOKUP(A188,'Delegated Wage Grid'!$B$14:$H$50,3,FALSE))</f>
        <v>0</v>
      </c>
      <c r="AG188" s="431">
        <f>IF(ISBLANK(A188),0,VLOOKUP(A188,'Delegated Wage Grid'!$B$14:$H$50,4,FALSE))</f>
        <v>0</v>
      </c>
      <c r="AH188" s="431">
        <f>IF(ISBLANK(A188),0,VLOOKUP(A188,'Delegated Wage Grid'!$B$14:$H$50,5,FALSE))</f>
        <v>0</v>
      </c>
      <c r="AI188" s="431">
        <f>IF(ISBLANK(A188),0,VLOOKUP(A188,'Delegated Wage Grid'!$B$14:$H$50,6,FALSE))</f>
        <v>0</v>
      </c>
      <c r="AJ188" s="436">
        <f>IF(ISBLANK(A188),0,VLOOKUP(A188,'Delegated Wage Grid'!$B$14:$H$50,7,FALSE))</f>
        <v>0</v>
      </c>
      <c r="AK188" s="90"/>
      <c r="AL188" s="435">
        <f t="shared" si="54"/>
        <v>0</v>
      </c>
      <c r="AM188" s="436">
        <f t="shared" si="51"/>
        <v>0</v>
      </c>
      <c r="AN188" s="445">
        <f t="shared" si="55"/>
        <v>0</v>
      </c>
      <c r="AO188" s="431">
        <f t="shared" si="56"/>
        <v>0</v>
      </c>
      <c r="AP188" s="431">
        <f t="shared" si="57"/>
        <v>0</v>
      </c>
      <c r="AQ188" s="431">
        <f t="shared" si="58"/>
        <v>0</v>
      </c>
      <c r="AR188" s="436">
        <f t="shared" si="59"/>
        <v>0</v>
      </c>
      <c r="AZ188" s="470">
        <f t="shared" si="52"/>
        <v>0</v>
      </c>
      <c r="BA188" s="471">
        <f t="shared" si="53"/>
        <v>0</v>
      </c>
    </row>
    <row r="189" spans="1:53" x14ac:dyDescent="0.25">
      <c r="A189" s="101"/>
      <c r="B189" s="75"/>
      <c r="C189" s="243"/>
      <c r="D189" s="295" t="str">
        <f t="shared" si="48"/>
        <v/>
      </c>
      <c r="E189" s="250"/>
      <c r="F189" s="296"/>
      <c r="G189" s="302" t="str">
        <f t="shared" si="49"/>
        <v/>
      </c>
      <c r="H189" s="276"/>
      <c r="I189" s="277"/>
      <c r="J189" s="277"/>
      <c r="K189" s="277"/>
      <c r="L189" s="278"/>
      <c r="M189" s="260"/>
      <c r="N189" s="261"/>
      <c r="O189" s="262"/>
      <c r="P189" s="262"/>
      <c r="Q189" s="262"/>
      <c r="R189" s="262"/>
      <c r="S189" s="263"/>
      <c r="T189" s="264"/>
      <c r="U189" s="263"/>
      <c r="V189" s="265"/>
      <c r="W189" s="490" t="str">
        <f t="shared" si="50"/>
        <v/>
      </c>
      <c r="X189" s="601"/>
      <c r="Y189" s="250"/>
      <c r="Z189" s="67"/>
      <c r="AA189" s="250"/>
      <c r="AB189" s="237"/>
      <c r="AD189" s="442">
        <f>IF(ISBLANK(A189),0,VLOOKUP(A189,'Delegated Wage Grid'!$B$14:$H$50,2,FALSE))</f>
        <v>0</v>
      </c>
      <c r="AE189" s="90"/>
      <c r="AF189" s="435">
        <f>IF(ISBLANK(A189),0,VLOOKUP(A189,'Delegated Wage Grid'!$B$14:$H$50,3,FALSE))</f>
        <v>0</v>
      </c>
      <c r="AG189" s="431">
        <f>IF(ISBLANK(A189),0,VLOOKUP(A189,'Delegated Wage Grid'!$B$14:$H$50,4,FALSE))</f>
        <v>0</v>
      </c>
      <c r="AH189" s="431">
        <f>IF(ISBLANK(A189),0,VLOOKUP(A189,'Delegated Wage Grid'!$B$14:$H$50,5,FALSE))</f>
        <v>0</v>
      </c>
      <c r="AI189" s="431">
        <f>IF(ISBLANK(A189),0,VLOOKUP(A189,'Delegated Wage Grid'!$B$14:$H$50,6,FALSE))</f>
        <v>0</v>
      </c>
      <c r="AJ189" s="436">
        <f>IF(ISBLANK(A189),0,VLOOKUP(A189,'Delegated Wage Grid'!$B$14:$H$50,7,FALSE))</f>
        <v>0</v>
      </c>
      <c r="AK189" s="90"/>
      <c r="AL189" s="435">
        <f t="shared" si="54"/>
        <v>0</v>
      </c>
      <c r="AM189" s="436">
        <f t="shared" si="51"/>
        <v>0</v>
      </c>
      <c r="AN189" s="445">
        <f t="shared" si="55"/>
        <v>0</v>
      </c>
      <c r="AO189" s="431">
        <f t="shared" si="56"/>
        <v>0</v>
      </c>
      <c r="AP189" s="431">
        <f t="shared" si="57"/>
        <v>0</v>
      </c>
      <c r="AQ189" s="431">
        <f t="shared" si="58"/>
        <v>0</v>
      </c>
      <c r="AR189" s="436">
        <f t="shared" si="59"/>
        <v>0</v>
      </c>
      <c r="AZ189" s="470">
        <f t="shared" si="52"/>
        <v>0</v>
      </c>
      <c r="BA189" s="471">
        <f t="shared" si="53"/>
        <v>0</v>
      </c>
    </row>
    <row r="190" spans="1:53" x14ac:dyDescent="0.25">
      <c r="A190" s="101"/>
      <c r="B190" s="75"/>
      <c r="C190" s="243"/>
      <c r="D190" s="295" t="str">
        <f t="shared" si="48"/>
        <v/>
      </c>
      <c r="E190" s="250"/>
      <c r="F190" s="296"/>
      <c r="G190" s="302" t="str">
        <f t="shared" si="49"/>
        <v/>
      </c>
      <c r="H190" s="276"/>
      <c r="I190" s="277"/>
      <c r="J190" s="277"/>
      <c r="K190" s="277"/>
      <c r="L190" s="278"/>
      <c r="M190" s="260"/>
      <c r="N190" s="261"/>
      <c r="O190" s="262"/>
      <c r="P190" s="262"/>
      <c r="Q190" s="262"/>
      <c r="R190" s="262"/>
      <c r="S190" s="263"/>
      <c r="T190" s="264"/>
      <c r="U190" s="263"/>
      <c r="V190" s="265"/>
      <c r="W190" s="490" t="str">
        <f t="shared" si="50"/>
        <v/>
      </c>
      <c r="X190" s="601"/>
      <c r="Y190" s="250"/>
      <c r="Z190" s="67"/>
      <c r="AA190" s="250"/>
      <c r="AB190" s="237"/>
      <c r="AD190" s="442">
        <f>IF(ISBLANK(A190),0,VLOOKUP(A190,'Delegated Wage Grid'!$B$14:$H$50,2,FALSE))</f>
        <v>0</v>
      </c>
      <c r="AE190" s="90"/>
      <c r="AF190" s="435">
        <f>IF(ISBLANK(A190),0,VLOOKUP(A190,'Delegated Wage Grid'!$B$14:$H$50,3,FALSE))</f>
        <v>0</v>
      </c>
      <c r="AG190" s="431">
        <f>IF(ISBLANK(A190),0,VLOOKUP(A190,'Delegated Wage Grid'!$B$14:$H$50,4,FALSE))</f>
        <v>0</v>
      </c>
      <c r="AH190" s="431">
        <f>IF(ISBLANK(A190),0,VLOOKUP(A190,'Delegated Wage Grid'!$B$14:$H$50,5,FALSE))</f>
        <v>0</v>
      </c>
      <c r="AI190" s="431">
        <f>IF(ISBLANK(A190),0,VLOOKUP(A190,'Delegated Wage Grid'!$B$14:$H$50,6,FALSE))</f>
        <v>0</v>
      </c>
      <c r="AJ190" s="436">
        <f>IF(ISBLANK(A190),0,VLOOKUP(A190,'Delegated Wage Grid'!$B$14:$H$50,7,FALSE))</f>
        <v>0</v>
      </c>
      <c r="AK190" s="90"/>
      <c r="AL190" s="435">
        <f t="shared" si="54"/>
        <v>0</v>
      </c>
      <c r="AM190" s="436">
        <f t="shared" si="51"/>
        <v>0</v>
      </c>
      <c r="AN190" s="445">
        <f t="shared" si="55"/>
        <v>0</v>
      </c>
      <c r="AO190" s="431">
        <f t="shared" si="56"/>
        <v>0</v>
      </c>
      <c r="AP190" s="431">
        <f t="shared" si="57"/>
        <v>0</v>
      </c>
      <c r="AQ190" s="431">
        <f t="shared" si="58"/>
        <v>0</v>
      </c>
      <c r="AR190" s="436">
        <f t="shared" si="59"/>
        <v>0</v>
      </c>
      <c r="AZ190" s="470">
        <f t="shared" si="52"/>
        <v>0</v>
      </c>
      <c r="BA190" s="471">
        <f t="shared" si="53"/>
        <v>0</v>
      </c>
    </row>
    <row r="191" spans="1:53" x14ac:dyDescent="0.25">
      <c r="A191" s="101"/>
      <c r="B191" s="75"/>
      <c r="C191" s="243"/>
      <c r="D191" s="295" t="str">
        <f t="shared" si="48"/>
        <v/>
      </c>
      <c r="E191" s="250"/>
      <c r="F191" s="296"/>
      <c r="G191" s="302" t="str">
        <f t="shared" si="49"/>
        <v/>
      </c>
      <c r="H191" s="276"/>
      <c r="I191" s="277"/>
      <c r="J191" s="277"/>
      <c r="K191" s="277"/>
      <c r="L191" s="278"/>
      <c r="M191" s="260"/>
      <c r="N191" s="261"/>
      <c r="O191" s="262"/>
      <c r="P191" s="262"/>
      <c r="Q191" s="262"/>
      <c r="R191" s="262"/>
      <c r="S191" s="263"/>
      <c r="T191" s="264"/>
      <c r="U191" s="263"/>
      <c r="V191" s="265"/>
      <c r="W191" s="490" t="str">
        <f t="shared" si="50"/>
        <v/>
      </c>
      <c r="X191" s="601"/>
      <c r="Y191" s="250"/>
      <c r="Z191" s="67"/>
      <c r="AA191" s="250"/>
      <c r="AB191" s="237"/>
      <c r="AD191" s="442">
        <f>IF(ISBLANK(A191),0,VLOOKUP(A191,'Delegated Wage Grid'!$B$14:$H$50,2,FALSE))</f>
        <v>0</v>
      </c>
      <c r="AE191" s="90"/>
      <c r="AF191" s="435">
        <f>IF(ISBLANK(A191),0,VLOOKUP(A191,'Delegated Wage Grid'!$B$14:$H$50,3,FALSE))</f>
        <v>0</v>
      </c>
      <c r="AG191" s="431">
        <f>IF(ISBLANK(A191),0,VLOOKUP(A191,'Delegated Wage Grid'!$B$14:$H$50,4,FALSE))</f>
        <v>0</v>
      </c>
      <c r="AH191" s="431">
        <f>IF(ISBLANK(A191),0,VLOOKUP(A191,'Delegated Wage Grid'!$B$14:$H$50,5,FALSE))</f>
        <v>0</v>
      </c>
      <c r="AI191" s="431">
        <f>IF(ISBLANK(A191),0,VLOOKUP(A191,'Delegated Wage Grid'!$B$14:$H$50,6,FALSE))</f>
        <v>0</v>
      </c>
      <c r="AJ191" s="436">
        <f>IF(ISBLANK(A191),0,VLOOKUP(A191,'Delegated Wage Grid'!$B$14:$H$50,7,FALSE))</f>
        <v>0</v>
      </c>
      <c r="AK191" s="90"/>
      <c r="AL191" s="435">
        <f t="shared" si="54"/>
        <v>0</v>
      </c>
      <c r="AM191" s="436">
        <f t="shared" si="51"/>
        <v>0</v>
      </c>
      <c r="AN191" s="445">
        <f t="shared" si="55"/>
        <v>0</v>
      </c>
      <c r="AO191" s="431">
        <f t="shared" si="56"/>
        <v>0</v>
      </c>
      <c r="AP191" s="431">
        <f t="shared" si="57"/>
        <v>0</v>
      </c>
      <c r="AQ191" s="431">
        <f t="shared" si="58"/>
        <v>0</v>
      </c>
      <c r="AR191" s="436">
        <f t="shared" si="59"/>
        <v>0</v>
      </c>
      <c r="AZ191" s="470">
        <f t="shared" si="52"/>
        <v>0</v>
      </c>
      <c r="BA191" s="471">
        <f t="shared" si="53"/>
        <v>0</v>
      </c>
    </row>
    <row r="192" spans="1:53" x14ac:dyDescent="0.25">
      <c r="A192" s="101"/>
      <c r="B192" s="75"/>
      <c r="C192" s="243"/>
      <c r="D192" s="295" t="str">
        <f t="shared" si="48"/>
        <v/>
      </c>
      <c r="E192" s="250"/>
      <c r="F192" s="296"/>
      <c r="G192" s="302" t="str">
        <f t="shared" si="49"/>
        <v/>
      </c>
      <c r="H192" s="276"/>
      <c r="I192" s="277"/>
      <c r="J192" s="277"/>
      <c r="K192" s="277"/>
      <c r="L192" s="278"/>
      <c r="M192" s="260"/>
      <c r="N192" s="261"/>
      <c r="O192" s="262"/>
      <c r="P192" s="262"/>
      <c r="Q192" s="262"/>
      <c r="R192" s="262"/>
      <c r="S192" s="263"/>
      <c r="T192" s="264"/>
      <c r="U192" s="263"/>
      <c r="V192" s="265"/>
      <c r="W192" s="490" t="str">
        <f t="shared" si="50"/>
        <v/>
      </c>
      <c r="X192" s="601"/>
      <c r="Y192" s="250"/>
      <c r="Z192" s="67"/>
      <c r="AA192" s="250"/>
      <c r="AB192" s="237"/>
      <c r="AD192" s="442">
        <f>IF(ISBLANK(A192),0,VLOOKUP(A192,'Delegated Wage Grid'!$B$14:$H$50,2,FALSE))</f>
        <v>0</v>
      </c>
      <c r="AE192" s="90"/>
      <c r="AF192" s="435">
        <f>IF(ISBLANK(A192),0,VLOOKUP(A192,'Delegated Wage Grid'!$B$14:$H$50,3,FALSE))</f>
        <v>0</v>
      </c>
      <c r="AG192" s="431">
        <f>IF(ISBLANK(A192),0,VLOOKUP(A192,'Delegated Wage Grid'!$B$14:$H$50,4,FALSE))</f>
        <v>0</v>
      </c>
      <c r="AH192" s="431">
        <f>IF(ISBLANK(A192),0,VLOOKUP(A192,'Delegated Wage Grid'!$B$14:$H$50,5,FALSE))</f>
        <v>0</v>
      </c>
      <c r="AI192" s="431">
        <f>IF(ISBLANK(A192),0,VLOOKUP(A192,'Delegated Wage Grid'!$B$14:$H$50,6,FALSE))</f>
        <v>0</v>
      </c>
      <c r="AJ192" s="436">
        <f>IF(ISBLANK(A192),0,VLOOKUP(A192,'Delegated Wage Grid'!$B$14:$H$50,7,FALSE))</f>
        <v>0</v>
      </c>
      <c r="AK192" s="90"/>
      <c r="AL192" s="435">
        <f t="shared" si="54"/>
        <v>0</v>
      </c>
      <c r="AM192" s="436">
        <f t="shared" si="51"/>
        <v>0</v>
      </c>
      <c r="AN192" s="445">
        <f t="shared" si="55"/>
        <v>0</v>
      </c>
      <c r="AO192" s="431">
        <f t="shared" si="56"/>
        <v>0</v>
      </c>
      <c r="AP192" s="431">
        <f t="shared" si="57"/>
        <v>0</v>
      </c>
      <c r="AQ192" s="431">
        <f t="shared" si="58"/>
        <v>0</v>
      </c>
      <c r="AR192" s="436">
        <f t="shared" si="59"/>
        <v>0</v>
      </c>
      <c r="AZ192" s="470">
        <f t="shared" si="52"/>
        <v>0</v>
      </c>
      <c r="BA192" s="471">
        <f t="shared" si="53"/>
        <v>0</v>
      </c>
    </row>
    <row r="193" spans="1:53" x14ac:dyDescent="0.25">
      <c r="A193" s="101"/>
      <c r="B193" s="75"/>
      <c r="C193" s="243"/>
      <c r="D193" s="295" t="str">
        <f t="shared" si="48"/>
        <v/>
      </c>
      <c r="E193" s="250"/>
      <c r="F193" s="296"/>
      <c r="G193" s="302" t="str">
        <f t="shared" si="49"/>
        <v/>
      </c>
      <c r="H193" s="276"/>
      <c r="I193" s="277"/>
      <c r="J193" s="277"/>
      <c r="K193" s="277"/>
      <c r="L193" s="278"/>
      <c r="M193" s="260"/>
      <c r="N193" s="261"/>
      <c r="O193" s="262"/>
      <c r="P193" s="262"/>
      <c r="Q193" s="262"/>
      <c r="R193" s="262"/>
      <c r="S193" s="263"/>
      <c r="T193" s="264"/>
      <c r="U193" s="263"/>
      <c r="V193" s="265"/>
      <c r="W193" s="490" t="str">
        <f t="shared" si="50"/>
        <v/>
      </c>
      <c r="X193" s="601"/>
      <c r="Y193" s="250"/>
      <c r="Z193" s="67"/>
      <c r="AA193" s="250"/>
      <c r="AB193" s="237"/>
      <c r="AD193" s="442">
        <f>IF(ISBLANK(A193),0,VLOOKUP(A193,'Delegated Wage Grid'!$B$14:$H$50,2,FALSE))</f>
        <v>0</v>
      </c>
      <c r="AE193" s="90"/>
      <c r="AF193" s="435">
        <f>IF(ISBLANK(A193),0,VLOOKUP(A193,'Delegated Wage Grid'!$B$14:$H$50,3,FALSE))</f>
        <v>0</v>
      </c>
      <c r="AG193" s="431">
        <f>IF(ISBLANK(A193),0,VLOOKUP(A193,'Delegated Wage Grid'!$B$14:$H$50,4,FALSE))</f>
        <v>0</v>
      </c>
      <c r="AH193" s="431">
        <f>IF(ISBLANK(A193),0,VLOOKUP(A193,'Delegated Wage Grid'!$B$14:$H$50,5,FALSE))</f>
        <v>0</v>
      </c>
      <c r="AI193" s="431">
        <f>IF(ISBLANK(A193),0,VLOOKUP(A193,'Delegated Wage Grid'!$B$14:$H$50,6,FALSE))</f>
        <v>0</v>
      </c>
      <c r="AJ193" s="436">
        <f>IF(ISBLANK(A193),0,VLOOKUP(A193,'Delegated Wage Grid'!$B$14:$H$50,7,FALSE))</f>
        <v>0</v>
      </c>
      <c r="AK193" s="90"/>
      <c r="AL193" s="435">
        <f t="shared" si="54"/>
        <v>0</v>
      </c>
      <c r="AM193" s="436">
        <f t="shared" si="51"/>
        <v>0</v>
      </c>
      <c r="AN193" s="445">
        <f t="shared" si="55"/>
        <v>0</v>
      </c>
      <c r="AO193" s="431">
        <f t="shared" si="56"/>
        <v>0</v>
      </c>
      <c r="AP193" s="431">
        <f t="shared" si="57"/>
        <v>0</v>
      </c>
      <c r="AQ193" s="431">
        <f t="shared" si="58"/>
        <v>0</v>
      </c>
      <c r="AR193" s="436">
        <f t="shared" si="59"/>
        <v>0</v>
      </c>
      <c r="AZ193" s="470">
        <f t="shared" si="52"/>
        <v>0</v>
      </c>
      <c r="BA193" s="471">
        <f t="shared" si="53"/>
        <v>0</v>
      </c>
    </row>
    <row r="194" spans="1:53" x14ac:dyDescent="0.25">
      <c r="A194" s="101"/>
      <c r="B194" s="75"/>
      <c r="C194" s="243"/>
      <c r="D194" s="295" t="str">
        <f t="shared" si="48"/>
        <v/>
      </c>
      <c r="E194" s="250"/>
      <c r="F194" s="296"/>
      <c r="G194" s="302" t="str">
        <f t="shared" si="49"/>
        <v/>
      </c>
      <c r="H194" s="276"/>
      <c r="I194" s="277"/>
      <c r="J194" s="277"/>
      <c r="K194" s="277"/>
      <c r="L194" s="278"/>
      <c r="M194" s="260"/>
      <c r="N194" s="261"/>
      <c r="O194" s="262"/>
      <c r="P194" s="262"/>
      <c r="Q194" s="262"/>
      <c r="R194" s="262"/>
      <c r="S194" s="263"/>
      <c r="T194" s="264"/>
      <c r="U194" s="263"/>
      <c r="V194" s="265"/>
      <c r="W194" s="490" t="str">
        <f t="shared" si="50"/>
        <v/>
      </c>
      <c r="X194" s="601"/>
      <c r="Y194" s="250"/>
      <c r="Z194" s="67"/>
      <c r="AA194" s="250"/>
      <c r="AB194" s="237"/>
      <c r="AD194" s="442">
        <f>IF(ISBLANK(A194),0,VLOOKUP(A194,'Delegated Wage Grid'!$B$14:$H$50,2,FALSE))</f>
        <v>0</v>
      </c>
      <c r="AE194" s="90"/>
      <c r="AF194" s="435">
        <f>IF(ISBLANK(A194),0,VLOOKUP(A194,'Delegated Wage Grid'!$B$14:$H$50,3,FALSE))</f>
        <v>0</v>
      </c>
      <c r="AG194" s="431">
        <f>IF(ISBLANK(A194),0,VLOOKUP(A194,'Delegated Wage Grid'!$B$14:$H$50,4,FALSE))</f>
        <v>0</v>
      </c>
      <c r="AH194" s="431">
        <f>IF(ISBLANK(A194),0,VLOOKUP(A194,'Delegated Wage Grid'!$B$14:$H$50,5,FALSE))</f>
        <v>0</v>
      </c>
      <c r="AI194" s="431">
        <f>IF(ISBLANK(A194),0,VLOOKUP(A194,'Delegated Wage Grid'!$B$14:$H$50,6,FALSE))</f>
        <v>0</v>
      </c>
      <c r="AJ194" s="436">
        <f>IF(ISBLANK(A194),0,VLOOKUP(A194,'Delegated Wage Grid'!$B$14:$H$50,7,FALSE))</f>
        <v>0</v>
      </c>
      <c r="AK194" s="90"/>
      <c r="AL194" s="435">
        <f t="shared" si="54"/>
        <v>0</v>
      </c>
      <c r="AM194" s="436">
        <f t="shared" si="51"/>
        <v>0</v>
      </c>
      <c r="AN194" s="445">
        <f t="shared" si="55"/>
        <v>0</v>
      </c>
      <c r="AO194" s="431">
        <f t="shared" si="56"/>
        <v>0</v>
      </c>
      <c r="AP194" s="431">
        <f t="shared" si="57"/>
        <v>0</v>
      </c>
      <c r="AQ194" s="431">
        <f t="shared" si="58"/>
        <v>0</v>
      </c>
      <c r="AR194" s="436">
        <f t="shared" si="59"/>
        <v>0</v>
      </c>
      <c r="AZ194" s="470">
        <f t="shared" si="52"/>
        <v>0</v>
      </c>
      <c r="BA194" s="471">
        <f t="shared" si="53"/>
        <v>0</v>
      </c>
    </row>
    <row r="195" spans="1:53" x14ac:dyDescent="0.25">
      <c r="A195" s="101"/>
      <c r="B195" s="75"/>
      <c r="C195" s="243"/>
      <c r="D195" s="295" t="str">
        <f t="shared" si="48"/>
        <v/>
      </c>
      <c r="E195" s="250"/>
      <c r="F195" s="296"/>
      <c r="G195" s="302" t="str">
        <f t="shared" si="49"/>
        <v/>
      </c>
      <c r="H195" s="276"/>
      <c r="I195" s="277"/>
      <c r="J195" s="277"/>
      <c r="K195" s="277"/>
      <c r="L195" s="278"/>
      <c r="M195" s="260"/>
      <c r="N195" s="261"/>
      <c r="O195" s="262"/>
      <c r="P195" s="262"/>
      <c r="Q195" s="262"/>
      <c r="R195" s="262"/>
      <c r="S195" s="263"/>
      <c r="T195" s="264"/>
      <c r="U195" s="263"/>
      <c r="V195" s="265"/>
      <c r="W195" s="490" t="str">
        <f t="shared" si="50"/>
        <v/>
      </c>
      <c r="X195" s="601"/>
      <c r="Y195" s="250"/>
      <c r="Z195" s="67"/>
      <c r="AA195" s="250"/>
      <c r="AB195" s="237"/>
      <c r="AD195" s="442">
        <f>IF(ISBLANK(A195),0,VLOOKUP(A195,'Delegated Wage Grid'!$B$14:$H$50,2,FALSE))</f>
        <v>0</v>
      </c>
      <c r="AE195" s="90"/>
      <c r="AF195" s="435">
        <f>IF(ISBLANK(A195),0,VLOOKUP(A195,'Delegated Wage Grid'!$B$14:$H$50,3,FALSE))</f>
        <v>0</v>
      </c>
      <c r="AG195" s="431">
        <f>IF(ISBLANK(A195),0,VLOOKUP(A195,'Delegated Wage Grid'!$B$14:$H$50,4,FALSE))</f>
        <v>0</v>
      </c>
      <c r="AH195" s="431">
        <f>IF(ISBLANK(A195),0,VLOOKUP(A195,'Delegated Wage Grid'!$B$14:$H$50,5,FALSE))</f>
        <v>0</v>
      </c>
      <c r="AI195" s="431">
        <f>IF(ISBLANK(A195),0,VLOOKUP(A195,'Delegated Wage Grid'!$B$14:$H$50,6,FALSE))</f>
        <v>0</v>
      </c>
      <c r="AJ195" s="436">
        <f>IF(ISBLANK(A195),0,VLOOKUP(A195,'Delegated Wage Grid'!$B$14:$H$50,7,FALSE))</f>
        <v>0</v>
      </c>
      <c r="AK195" s="90"/>
      <c r="AL195" s="435">
        <f t="shared" si="54"/>
        <v>0</v>
      </c>
      <c r="AM195" s="436">
        <f t="shared" si="51"/>
        <v>0</v>
      </c>
      <c r="AN195" s="445">
        <f t="shared" si="55"/>
        <v>0</v>
      </c>
      <c r="AO195" s="431">
        <f t="shared" si="56"/>
        <v>0</v>
      </c>
      <c r="AP195" s="431">
        <f t="shared" si="57"/>
        <v>0</v>
      </c>
      <c r="AQ195" s="431">
        <f t="shared" si="58"/>
        <v>0</v>
      </c>
      <c r="AR195" s="436">
        <f t="shared" si="59"/>
        <v>0</v>
      </c>
      <c r="AZ195" s="470">
        <f t="shared" si="52"/>
        <v>0</v>
      </c>
      <c r="BA195" s="471">
        <f t="shared" si="53"/>
        <v>0</v>
      </c>
    </row>
    <row r="196" spans="1:53" ht="15.75" thickBot="1" x14ac:dyDescent="0.3">
      <c r="A196" s="102"/>
      <c r="B196" s="77"/>
      <c r="C196" s="244"/>
      <c r="D196" s="297" t="str">
        <f t="shared" si="48"/>
        <v/>
      </c>
      <c r="E196" s="252"/>
      <c r="F196" s="298"/>
      <c r="G196" s="303" t="str">
        <f t="shared" si="49"/>
        <v/>
      </c>
      <c r="H196" s="279"/>
      <c r="I196" s="280"/>
      <c r="J196" s="280"/>
      <c r="K196" s="280"/>
      <c r="L196" s="281"/>
      <c r="M196" s="266"/>
      <c r="N196" s="267"/>
      <c r="O196" s="268"/>
      <c r="P196" s="268"/>
      <c r="Q196" s="268"/>
      <c r="R196" s="268"/>
      <c r="S196" s="269"/>
      <c r="T196" s="270"/>
      <c r="U196" s="269"/>
      <c r="V196" s="271"/>
      <c r="W196" s="491" t="str">
        <f t="shared" si="50"/>
        <v/>
      </c>
      <c r="X196" s="602"/>
      <c r="Y196" s="252"/>
      <c r="Z196" s="70"/>
      <c r="AA196" s="252"/>
      <c r="AB196" s="239"/>
      <c r="AD196" s="443">
        <f>IF(ISBLANK(A196),0,VLOOKUP(A196,'Delegated Wage Grid'!$B$14:$H$50,2,FALSE))</f>
        <v>0</v>
      </c>
      <c r="AE196" s="90"/>
      <c r="AF196" s="437">
        <f>IF(ISBLANK(A196),0,VLOOKUP(A196,'Delegated Wage Grid'!$B$14:$H$50,3,FALSE))</f>
        <v>0</v>
      </c>
      <c r="AG196" s="438">
        <f>IF(ISBLANK(A196),0,VLOOKUP(A196,'Delegated Wage Grid'!$B$14:$H$50,4,FALSE))</f>
        <v>0</v>
      </c>
      <c r="AH196" s="438">
        <f>IF(ISBLANK(A196),0,VLOOKUP(A196,'Delegated Wage Grid'!$B$14:$H$50,5,FALSE))</f>
        <v>0</v>
      </c>
      <c r="AI196" s="438">
        <f>IF(ISBLANK(A196),0,VLOOKUP(A196,'Delegated Wage Grid'!$B$14:$H$50,6,FALSE))</f>
        <v>0</v>
      </c>
      <c r="AJ196" s="439">
        <f>IF(ISBLANK(A196),0,VLOOKUP(A196,'Delegated Wage Grid'!$B$14:$H$50,7,FALSE))</f>
        <v>0</v>
      </c>
      <c r="AK196" s="90"/>
      <c r="AL196" s="437">
        <f t="shared" si="54"/>
        <v>0</v>
      </c>
      <c r="AM196" s="439">
        <f t="shared" si="51"/>
        <v>0</v>
      </c>
      <c r="AN196" s="446">
        <f t="shared" si="55"/>
        <v>0</v>
      </c>
      <c r="AO196" s="438">
        <f t="shared" si="56"/>
        <v>0</v>
      </c>
      <c r="AP196" s="438">
        <f t="shared" si="57"/>
        <v>0</v>
      </c>
      <c r="AQ196" s="438">
        <f t="shared" si="58"/>
        <v>0</v>
      </c>
      <c r="AR196" s="439">
        <f t="shared" si="59"/>
        <v>0</v>
      </c>
      <c r="AZ196" s="472">
        <f t="shared" si="52"/>
        <v>0</v>
      </c>
      <c r="BA196" s="473">
        <f t="shared" si="53"/>
        <v>0</v>
      </c>
    </row>
  </sheetData>
  <sheetProtection algorithmName="SHA-512" hashValue="7yfeJrwBBCiy7oLv9dzUJvalnoNsrUcS0N3SazaqcDJKCO+Xj8hbIi0KpDm2//bxBpvEvr9ikt94r0+muP2rvw==" saltValue="lZZoFUnF20k/tEzIi+n4JA==" spinCount="100000" sheet="1" objects="1" scenarios="1"/>
  <mergeCells count="31">
    <mergeCell ref="Y12:AB12"/>
    <mergeCell ref="W12:X12"/>
    <mergeCell ref="A9:L9"/>
    <mergeCell ref="B12:B15"/>
    <mergeCell ref="C12:C15"/>
    <mergeCell ref="E12:L12"/>
    <mergeCell ref="E13:F13"/>
    <mergeCell ref="G13:L13"/>
    <mergeCell ref="A12:A15"/>
    <mergeCell ref="V13:V14"/>
    <mergeCell ref="T12:V12"/>
    <mergeCell ref="M9:P9"/>
    <mergeCell ref="R9:U9"/>
    <mergeCell ref="M10:P10"/>
    <mergeCell ref="R10:U10"/>
    <mergeCell ref="AZ14:BA14"/>
    <mergeCell ref="AU13:AV13"/>
    <mergeCell ref="AW13:AX13"/>
    <mergeCell ref="D12:D15"/>
    <mergeCell ref="A10:L10"/>
    <mergeCell ref="AF14:AJ14"/>
    <mergeCell ref="AL14:AR14"/>
    <mergeCell ref="M12:S12"/>
    <mergeCell ref="M13:M14"/>
    <mergeCell ref="N13:S13"/>
    <mergeCell ref="Y13:Z13"/>
    <mergeCell ref="AA13:AB13"/>
    <mergeCell ref="T13:T14"/>
    <mergeCell ref="U13:U14"/>
    <mergeCell ref="W13:W14"/>
    <mergeCell ref="X13:X14"/>
  </mergeCells>
  <conditionalFormatting sqref="F17:F196">
    <cfRule type="expression" dxfId="51" priority="11">
      <formula>AND(E17&gt;0,ISBLANK(F17))</formula>
    </cfRule>
  </conditionalFormatting>
  <conditionalFormatting sqref="B17:B196">
    <cfRule type="expression" dxfId="50" priority="4">
      <formula>IF(AND(NOT(ISBLANK(A17)),ISBLANK(B17)),TRUE,FALSE)</formula>
    </cfRule>
  </conditionalFormatting>
  <conditionalFormatting sqref="C17:C196">
    <cfRule type="expression" dxfId="49" priority="3">
      <formula>IF(AND(NOT(ISBLANK(A17)),ISBLANK(C17)),TRUE,FALSE)</formula>
    </cfRule>
  </conditionalFormatting>
  <conditionalFormatting sqref="Z17:Z196 AB17:AB196">
    <cfRule type="expression" dxfId="48" priority="2">
      <formula>AND(Y17&gt;0,ISBLANK(Z17))</formula>
    </cfRule>
  </conditionalFormatting>
  <dataValidations count="7">
    <dataValidation type="decimal" operator="greaterThanOrEqual" allowBlank="1" showInputMessage="1" showErrorMessage="1" error="Please enter a dollar amount greater than or equal to $0.00." sqref="F17:F196 Z17:Z196 AB17:AB196" xr:uid="{00000000-0002-0000-0700-000000000000}">
      <formula1>0</formula1>
    </dataValidation>
    <dataValidation type="decimal" operator="greaterThanOrEqual" allowBlank="1" showInputMessage="1" showErrorMessage="1" error="Please enter a number greater than or equal to 0.0." sqref="H17:L196 E17:E196 Y17:Y196 AA17:AA196" xr:uid="{00000000-0002-0000-0700-000001000000}">
      <formula1>0</formula1>
    </dataValidation>
    <dataValidation type="whole" operator="greaterThanOrEqual" allowBlank="1" showInputMessage="1" showErrorMessage="1" error="Please enter a whole number greater than or equal to 0." sqref="M17:V196" xr:uid="{00000000-0002-0000-0700-000002000000}">
      <formula1>0</formula1>
    </dataValidation>
    <dataValidation type="list" allowBlank="1" sqref="A17:A196" xr:uid="{00000000-0002-0000-0700-000003000000}">
      <formula1>ListDelegated</formula1>
    </dataValidation>
    <dataValidation type="list" allowBlank="1" showInputMessage="1" showErrorMessage="1" error="Please choose an option from the drop-down list." sqref="C17:C196" xr:uid="{00000000-0002-0000-0700-000004000000}">
      <formula1>ListStandardHours</formula1>
    </dataValidation>
    <dataValidation type="list" allowBlank="1" showInputMessage="1" showErrorMessage="1" error="Please choose an option from the drop-down list." sqref="B17:B196" xr:uid="{00000000-0002-0000-0700-000005000000}">
      <formula1>ListEmploymentType</formula1>
    </dataValidation>
    <dataValidation type="decimal" allowBlank="1" showInputMessage="1" showErrorMessage="1" error="Please enter a percentage between 0.0% and 100.0%." sqref="X17:X196" xr:uid="{00000000-0002-0000-0700-000006000000}">
      <formula1>0</formula1>
      <formula2>1</formula2>
    </dataValidation>
  </dataValidations>
  <pageMargins left="0.7" right="0.7" top="0.75" bottom="0.75" header="0.3" footer="0.3"/>
  <pageSetup paperSize="5" scale="63"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U67"/>
  <sheetViews>
    <sheetView zoomScaleNormal="100" workbookViewId="0">
      <selection activeCell="H9" sqref="H9:P10"/>
    </sheetView>
  </sheetViews>
  <sheetFormatPr defaultColWidth="9.140625" defaultRowHeight="15" x14ac:dyDescent="0.25"/>
  <cols>
    <col min="1" max="1" width="13.7109375" style="107" customWidth="1"/>
    <col min="2" max="2" width="10.7109375" style="107" customWidth="1"/>
    <col min="3" max="3" width="2.85546875" style="230" customWidth="1"/>
    <col min="4" max="4" width="10.7109375" style="107" customWidth="1"/>
    <col min="5" max="5" width="9.140625" style="107" customWidth="1"/>
    <col min="6" max="9" width="10.7109375" style="107" customWidth="1"/>
    <col min="10" max="10" width="2.85546875" style="107" customWidth="1"/>
    <col min="11" max="13" width="10.7109375" style="107" customWidth="1"/>
    <col min="14" max="14" width="9.140625" style="107"/>
    <col min="15" max="15" width="40.7109375" style="107" customWidth="1"/>
    <col min="16" max="21" width="10.7109375" style="107" customWidth="1"/>
    <col min="22" max="16384" width="9.140625" style="107"/>
  </cols>
  <sheetData>
    <row r="1" spans="1:21" s="105" customFormat="1" ht="14.45" customHeight="1" x14ac:dyDescent="0.25">
      <c r="C1" s="227"/>
    </row>
    <row r="2" spans="1:21" s="105" customFormat="1" ht="14.45" customHeight="1" x14ac:dyDescent="0.25">
      <c r="C2" s="227"/>
    </row>
    <row r="3" spans="1:21" s="105" customFormat="1" ht="14.45" customHeight="1" x14ac:dyDescent="0.25">
      <c r="C3" s="227"/>
    </row>
    <row r="4" spans="1:21" s="105" customFormat="1" ht="14.45" customHeight="1" x14ac:dyDescent="0.25">
      <c r="C4" s="227"/>
    </row>
    <row r="5" spans="1:21" s="105" customFormat="1" ht="14.45" customHeight="1" x14ac:dyDescent="0.25">
      <c r="C5" s="227"/>
    </row>
    <row r="6" spans="1:21" s="105" customFormat="1" ht="14.45" customHeight="1" x14ac:dyDescent="0.25">
      <c r="C6" s="227"/>
    </row>
    <row r="7" spans="1:21" s="105" customFormat="1" ht="14.45" customHeight="1" x14ac:dyDescent="0.25">
      <c r="C7" s="227"/>
    </row>
    <row r="8" spans="1:21" s="105" customFormat="1" ht="14.45" customHeight="1" x14ac:dyDescent="0.25">
      <c r="C8" s="227"/>
    </row>
    <row r="9" spans="1:21" ht="18.75" x14ac:dyDescent="0.25">
      <c r="A9" s="1073" t="s">
        <v>449</v>
      </c>
      <c r="B9" s="1073"/>
      <c r="C9" s="1073"/>
      <c r="D9" s="1073"/>
      <c r="E9" s="1073"/>
      <c r="F9" s="1073"/>
      <c r="G9" s="1073"/>
      <c r="H9" s="1073"/>
      <c r="I9" s="1073"/>
      <c r="J9" s="1073"/>
      <c r="K9" s="1073"/>
      <c r="L9" s="1073"/>
      <c r="M9" s="1073"/>
      <c r="N9" s="106"/>
      <c r="O9" s="106"/>
      <c r="P9" s="106"/>
      <c r="Q9" s="106"/>
      <c r="R9" s="106"/>
      <c r="S9" s="106"/>
      <c r="T9" s="106"/>
      <c r="U9" s="106"/>
    </row>
    <row r="10" spans="1:21" ht="18.75" x14ac:dyDescent="0.25">
      <c r="A10" s="1073" t="s">
        <v>623</v>
      </c>
      <c r="B10" s="1073"/>
      <c r="C10" s="1073"/>
      <c r="D10" s="1073"/>
      <c r="E10" s="1073"/>
      <c r="F10" s="1073"/>
      <c r="G10" s="1073"/>
      <c r="H10" s="1073"/>
      <c r="I10" s="1073"/>
      <c r="J10" s="1073"/>
      <c r="K10" s="1073"/>
      <c r="L10" s="1073"/>
      <c r="M10" s="1073"/>
      <c r="N10" s="106"/>
      <c r="O10" s="106"/>
      <c r="P10" s="106"/>
      <c r="Q10" s="106"/>
      <c r="R10" s="106"/>
      <c r="S10" s="106"/>
      <c r="T10" s="106"/>
      <c r="U10" s="106"/>
    </row>
    <row r="11" spans="1:21" x14ac:dyDescent="0.25">
      <c r="A11" s="106"/>
      <c r="B11" s="106"/>
      <c r="C11" s="228"/>
      <c r="D11" s="106"/>
      <c r="E11" s="106"/>
      <c r="F11" s="106"/>
      <c r="G11" s="106"/>
      <c r="H11" s="106"/>
      <c r="I11" s="106"/>
      <c r="J11" s="106"/>
      <c r="K11" s="106"/>
      <c r="L11" s="106"/>
      <c r="M11" s="106"/>
      <c r="N11" s="106"/>
      <c r="O11" s="106"/>
      <c r="P11" s="106"/>
      <c r="Q11" s="106"/>
      <c r="R11" s="106"/>
      <c r="S11" s="106"/>
      <c r="T11" s="106"/>
      <c r="U11" s="106"/>
    </row>
    <row r="12" spans="1:21" ht="45" customHeight="1" thickBot="1" x14ac:dyDescent="0.3">
      <c r="A12" s="1074" t="s">
        <v>608</v>
      </c>
      <c r="B12" s="1074"/>
      <c r="C12" s="1074"/>
      <c r="D12" s="1074"/>
      <c r="E12" s="106"/>
      <c r="F12" s="1074" t="s">
        <v>609</v>
      </c>
      <c r="G12" s="1074"/>
      <c r="H12" s="1074"/>
      <c r="I12" s="1074"/>
      <c r="J12" s="1074"/>
      <c r="K12" s="1074"/>
      <c r="L12" s="1074"/>
      <c r="M12" s="1074"/>
      <c r="N12" s="106"/>
      <c r="O12" s="1074" t="s">
        <v>611</v>
      </c>
      <c r="P12" s="1075"/>
      <c r="Q12" s="1075"/>
      <c r="R12" s="1075"/>
      <c r="S12" s="1075"/>
      <c r="T12" s="1075"/>
      <c r="U12" s="1075"/>
    </row>
    <row r="13" spans="1:21" x14ac:dyDescent="0.25">
      <c r="A13" s="1066"/>
      <c r="B13" s="1066" t="s">
        <v>177</v>
      </c>
      <c r="C13" s="229"/>
      <c r="D13" s="1066" t="s">
        <v>367</v>
      </c>
      <c r="E13" s="106"/>
      <c r="F13" s="1066"/>
      <c r="G13" s="1070" t="s">
        <v>177</v>
      </c>
      <c r="H13" s="1071"/>
      <c r="I13" s="1072"/>
      <c r="J13" s="106"/>
      <c r="K13" s="1070" t="s">
        <v>367</v>
      </c>
      <c r="L13" s="1071"/>
      <c r="M13" s="1072"/>
      <c r="N13" s="106"/>
      <c r="O13" s="526" t="s">
        <v>490</v>
      </c>
      <c r="P13" s="1070" t="s">
        <v>365</v>
      </c>
      <c r="Q13" s="1071"/>
      <c r="R13" s="1072"/>
      <c r="S13" s="1070" t="s">
        <v>366</v>
      </c>
      <c r="T13" s="1072"/>
      <c r="U13" s="1066" t="s">
        <v>356</v>
      </c>
    </row>
    <row r="14" spans="1:21" ht="26.25" thickBot="1" x14ac:dyDescent="0.3">
      <c r="A14" s="1067"/>
      <c r="B14" s="1067"/>
      <c r="C14" s="229"/>
      <c r="D14" s="1067"/>
      <c r="E14" s="106"/>
      <c r="F14" s="1067"/>
      <c r="G14" s="224" t="s">
        <v>182</v>
      </c>
      <c r="H14" s="621" t="s">
        <v>181</v>
      </c>
      <c r="I14" s="624" t="s">
        <v>543</v>
      </c>
      <c r="J14" s="106"/>
      <c r="K14" s="224" t="s">
        <v>182</v>
      </c>
      <c r="L14" s="621" t="s">
        <v>181</v>
      </c>
      <c r="M14" s="624" t="s">
        <v>543</v>
      </c>
      <c r="N14" s="106"/>
      <c r="O14" s="554" t="s">
        <v>491</v>
      </c>
      <c r="P14" s="221" t="s">
        <v>359</v>
      </c>
      <c r="Q14" s="225" t="s">
        <v>360</v>
      </c>
      <c r="R14" s="226" t="s">
        <v>361</v>
      </c>
      <c r="S14" s="30" t="s">
        <v>403</v>
      </c>
      <c r="T14" s="226" t="s">
        <v>364</v>
      </c>
      <c r="U14" s="1067"/>
    </row>
    <row r="15" spans="1:21" x14ac:dyDescent="0.25">
      <c r="A15" s="62" t="s">
        <v>330</v>
      </c>
      <c r="B15" s="385"/>
      <c r="C15" s="386"/>
      <c r="D15" s="385"/>
      <c r="E15" s="106"/>
      <c r="F15" s="62" t="s">
        <v>357</v>
      </c>
      <c r="G15" s="389"/>
      <c r="H15" s="622"/>
      <c r="I15" s="390"/>
      <c r="J15" s="391"/>
      <c r="K15" s="389"/>
      <c r="L15" s="622"/>
      <c r="M15" s="390"/>
      <c r="N15" s="106"/>
      <c r="O15" s="60" t="s">
        <v>362</v>
      </c>
      <c r="P15" s="398"/>
      <c r="Q15" s="399"/>
      <c r="R15" s="400"/>
      <c r="S15" s="398"/>
      <c r="T15" s="400"/>
      <c r="U15" s="401">
        <f>SUM(P15:T15)</f>
        <v>0</v>
      </c>
    </row>
    <row r="16" spans="1:21" x14ac:dyDescent="0.25">
      <c r="A16" s="222" t="s">
        <v>331</v>
      </c>
      <c r="B16" s="387"/>
      <c r="C16" s="386"/>
      <c r="D16" s="387"/>
      <c r="E16" s="106"/>
      <c r="F16" s="222">
        <v>20</v>
      </c>
      <c r="G16" s="392"/>
      <c r="H16" s="402"/>
      <c r="I16" s="393"/>
      <c r="J16" s="391"/>
      <c r="K16" s="392"/>
      <c r="L16" s="402"/>
      <c r="M16" s="393"/>
      <c r="N16" s="106"/>
      <c r="O16" s="222" t="s">
        <v>271</v>
      </c>
      <c r="P16" s="392"/>
      <c r="Q16" s="402"/>
      <c r="R16" s="403"/>
      <c r="S16" s="392"/>
      <c r="T16" s="403"/>
      <c r="U16" s="404">
        <f t="shared" ref="U16:U17" si="0">SUM(P16:T16)</f>
        <v>0</v>
      </c>
    </row>
    <row r="17" spans="1:21" x14ac:dyDescent="0.25">
      <c r="A17" s="222" t="s">
        <v>332</v>
      </c>
      <c r="B17" s="387"/>
      <c r="C17" s="386"/>
      <c r="D17" s="387"/>
      <c r="E17" s="106"/>
      <c r="F17" s="222">
        <v>21</v>
      </c>
      <c r="G17" s="392"/>
      <c r="H17" s="402"/>
      <c r="I17" s="393"/>
      <c r="J17" s="391"/>
      <c r="K17" s="392"/>
      <c r="L17" s="402"/>
      <c r="M17" s="393"/>
      <c r="N17" s="106"/>
      <c r="O17" s="223" t="s">
        <v>363</v>
      </c>
      <c r="P17" s="394"/>
      <c r="Q17" s="559"/>
      <c r="R17" s="560"/>
      <c r="S17" s="394"/>
      <c r="T17" s="560"/>
      <c r="U17" s="562">
        <f t="shared" si="0"/>
        <v>0</v>
      </c>
    </row>
    <row r="18" spans="1:21" x14ac:dyDescent="0.25">
      <c r="A18" s="222" t="s">
        <v>333</v>
      </c>
      <c r="B18" s="387"/>
      <c r="C18" s="386"/>
      <c r="D18" s="387"/>
      <c r="E18" s="106"/>
      <c r="F18" s="222">
        <v>22</v>
      </c>
      <c r="G18" s="392"/>
      <c r="H18" s="402"/>
      <c r="I18" s="393"/>
      <c r="J18" s="391"/>
      <c r="K18" s="392"/>
      <c r="L18" s="402"/>
      <c r="M18" s="393"/>
      <c r="N18" s="106"/>
      <c r="O18" s="528" t="s">
        <v>492</v>
      </c>
      <c r="P18" s="1063"/>
      <c r="Q18" s="1064"/>
      <c r="R18" s="1065"/>
      <c r="S18" s="555"/>
      <c r="T18" s="556"/>
      <c r="U18" s="404">
        <f>SUM(P18:T18)</f>
        <v>0</v>
      </c>
    </row>
    <row r="19" spans="1:21" x14ac:dyDescent="0.25">
      <c r="A19" s="222" t="s">
        <v>334</v>
      </c>
      <c r="B19" s="387"/>
      <c r="C19" s="386"/>
      <c r="D19" s="387"/>
      <c r="E19" s="106"/>
      <c r="F19" s="222">
        <v>23</v>
      </c>
      <c r="G19" s="392"/>
      <c r="H19" s="402"/>
      <c r="I19" s="393"/>
      <c r="J19" s="391"/>
      <c r="K19" s="392"/>
      <c r="L19" s="402"/>
      <c r="M19" s="393"/>
      <c r="N19" s="106"/>
      <c r="O19" s="583" t="s">
        <v>493</v>
      </c>
      <c r="P19" s="1063"/>
      <c r="Q19" s="1064"/>
      <c r="R19" s="1065"/>
      <c r="S19" s="555"/>
      <c r="T19" s="556"/>
      <c r="U19" s="404">
        <f>SUM(P19:T19)</f>
        <v>0</v>
      </c>
    </row>
    <row r="20" spans="1:21" ht="15.75" thickBot="1" x14ac:dyDescent="0.3">
      <c r="A20" s="222" t="s">
        <v>335</v>
      </c>
      <c r="B20" s="387"/>
      <c r="C20" s="386"/>
      <c r="D20" s="387"/>
      <c r="E20" s="106"/>
      <c r="F20" s="222">
        <v>24</v>
      </c>
      <c r="G20" s="392"/>
      <c r="H20" s="402"/>
      <c r="I20" s="393"/>
      <c r="J20" s="391"/>
      <c r="K20" s="392"/>
      <c r="L20" s="402"/>
      <c r="M20" s="393"/>
      <c r="N20" s="106"/>
      <c r="O20" s="589" t="s">
        <v>525</v>
      </c>
      <c r="P20" s="1060"/>
      <c r="Q20" s="1061"/>
      <c r="R20" s="1062"/>
      <c r="S20" s="557"/>
      <c r="T20" s="558"/>
      <c r="U20" s="405">
        <f>SUM(P20:T20)</f>
        <v>0</v>
      </c>
    </row>
    <row r="21" spans="1:21" x14ac:dyDescent="0.25">
      <c r="A21" s="222" t="s">
        <v>336</v>
      </c>
      <c r="B21" s="387"/>
      <c r="C21" s="386"/>
      <c r="D21" s="387"/>
      <c r="E21" s="106"/>
      <c r="F21" s="222">
        <v>25</v>
      </c>
      <c r="G21" s="392"/>
      <c r="H21" s="402"/>
      <c r="I21" s="393"/>
      <c r="J21" s="391"/>
      <c r="K21" s="392"/>
      <c r="L21" s="402"/>
      <c r="M21" s="393"/>
      <c r="N21" s="106"/>
      <c r="O21" s="106"/>
      <c r="P21" s="106"/>
      <c r="Q21" s="106"/>
      <c r="R21" s="106"/>
      <c r="S21" s="106"/>
      <c r="T21" s="106"/>
      <c r="U21" s="106"/>
    </row>
    <row r="22" spans="1:21" ht="15" customHeight="1" x14ac:dyDescent="0.25">
      <c r="A22" s="222" t="s">
        <v>337</v>
      </c>
      <c r="B22" s="387"/>
      <c r="C22" s="386"/>
      <c r="D22" s="387"/>
      <c r="E22" s="106"/>
      <c r="F22" s="222">
        <v>26</v>
      </c>
      <c r="G22" s="392"/>
      <c r="H22" s="402"/>
      <c r="I22" s="393"/>
      <c r="J22" s="391"/>
      <c r="K22" s="392"/>
      <c r="L22" s="402"/>
      <c r="M22" s="393"/>
      <c r="N22" s="106"/>
      <c r="O22" s="106"/>
      <c r="P22" s="106"/>
      <c r="Q22" s="106"/>
      <c r="R22" s="106"/>
      <c r="S22" s="106"/>
      <c r="T22" s="777"/>
      <c r="U22" s="777"/>
    </row>
    <row r="23" spans="1:21" x14ac:dyDescent="0.25">
      <c r="A23" s="222" t="s">
        <v>338</v>
      </c>
      <c r="B23" s="387"/>
      <c r="C23" s="386"/>
      <c r="D23" s="387"/>
      <c r="E23" s="106"/>
      <c r="F23" s="222">
        <v>27</v>
      </c>
      <c r="G23" s="392"/>
      <c r="H23" s="402"/>
      <c r="I23" s="393"/>
      <c r="J23" s="391"/>
      <c r="K23" s="392"/>
      <c r="L23" s="402"/>
      <c r="M23" s="393"/>
      <c r="N23" s="106"/>
      <c r="O23" s="106"/>
      <c r="P23" s="106"/>
      <c r="Q23" s="106"/>
      <c r="R23" s="106"/>
      <c r="S23" s="106"/>
      <c r="T23" s="777"/>
      <c r="U23" s="777"/>
    </row>
    <row r="24" spans="1:21" x14ac:dyDescent="0.25">
      <c r="A24" s="222" t="s">
        <v>339</v>
      </c>
      <c r="B24" s="387"/>
      <c r="C24" s="386"/>
      <c r="D24" s="387"/>
      <c r="E24" s="106"/>
      <c r="F24" s="222">
        <v>28</v>
      </c>
      <c r="G24" s="392"/>
      <c r="H24" s="402"/>
      <c r="I24" s="393"/>
      <c r="J24" s="391"/>
      <c r="K24" s="392"/>
      <c r="L24" s="402"/>
      <c r="M24" s="393"/>
      <c r="N24" s="106"/>
      <c r="O24" s="106"/>
      <c r="P24" s="106"/>
      <c r="Q24" s="106"/>
      <c r="R24" s="106"/>
      <c r="S24" s="106"/>
      <c r="T24" s="777"/>
      <c r="U24" s="777"/>
    </row>
    <row r="25" spans="1:21" x14ac:dyDescent="0.25">
      <c r="A25" s="222" t="s">
        <v>340</v>
      </c>
      <c r="B25" s="387"/>
      <c r="C25" s="386"/>
      <c r="D25" s="387"/>
      <c r="E25" s="106"/>
      <c r="F25" s="222">
        <v>29</v>
      </c>
      <c r="G25" s="392"/>
      <c r="H25" s="402"/>
      <c r="I25" s="393"/>
      <c r="J25" s="391"/>
      <c r="K25" s="392"/>
      <c r="L25" s="402"/>
      <c r="M25" s="393"/>
      <c r="N25" s="106"/>
      <c r="O25" s="106"/>
      <c r="P25" s="106"/>
      <c r="Q25" s="106"/>
      <c r="R25" s="106"/>
      <c r="S25" s="106"/>
      <c r="T25" s="777"/>
      <c r="U25" s="777"/>
    </row>
    <row r="26" spans="1:21" x14ac:dyDescent="0.25">
      <c r="A26" s="222" t="s">
        <v>341</v>
      </c>
      <c r="B26" s="387"/>
      <c r="C26" s="386"/>
      <c r="D26" s="387"/>
      <c r="E26" s="106"/>
      <c r="F26" s="222">
        <v>30</v>
      </c>
      <c r="G26" s="392"/>
      <c r="H26" s="402"/>
      <c r="I26" s="393"/>
      <c r="J26" s="391"/>
      <c r="K26" s="392"/>
      <c r="L26" s="402"/>
      <c r="M26" s="393"/>
      <c r="N26" s="106"/>
      <c r="O26" s="106"/>
      <c r="P26" s="106"/>
      <c r="Q26" s="106"/>
      <c r="R26" s="106"/>
      <c r="S26" s="106"/>
      <c r="T26" s="777"/>
      <c r="U26" s="777"/>
    </row>
    <row r="27" spans="1:21" x14ac:dyDescent="0.25">
      <c r="A27" s="222" t="s">
        <v>342</v>
      </c>
      <c r="B27" s="387"/>
      <c r="C27" s="386"/>
      <c r="D27" s="387"/>
      <c r="E27" s="106"/>
      <c r="F27" s="222">
        <v>31</v>
      </c>
      <c r="G27" s="392"/>
      <c r="H27" s="402"/>
      <c r="I27" s="393"/>
      <c r="J27" s="391"/>
      <c r="K27" s="392"/>
      <c r="L27" s="402"/>
      <c r="M27" s="393"/>
      <c r="N27" s="106"/>
      <c r="O27" s="106"/>
      <c r="P27" s="106"/>
      <c r="Q27" s="106"/>
      <c r="R27" s="106"/>
      <c r="S27" s="106"/>
      <c r="T27" s="777"/>
      <c r="U27" s="777"/>
    </row>
    <row r="28" spans="1:21" x14ac:dyDescent="0.25">
      <c r="A28" s="222" t="s">
        <v>343</v>
      </c>
      <c r="B28" s="387"/>
      <c r="C28" s="386"/>
      <c r="D28" s="387"/>
      <c r="E28" s="106"/>
      <c r="F28" s="222">
        <v>32</v>
      </c>
      <c r="G28" s="392"/>
      <c r="H28" s="402"/>
      <c r="I28" s="393"/>
      <c r="J28" s="391"/>
      <c r="K28" s="392"/>
      <c r="L28" s="402"/>
      <c r="M28" s="393"/>
      <c r="N28" s="106"/>
      <c r="O28" s="106"/>
      <c r="P28" s="106"/>
      <c r="Q28" s="106"/>
      <c r="R28" s="106"/>
      <c r="S28" s="106"/>
      <c r="T28" s="777"/>
      <c r="U28" s="777"/>
    </row>
    <row r="29" spans="1:21" x14ac:dyDescent="0.25">
      <c r="A29" s="222" t="s">
        <v>344</v>
      </c>
      <c r="B29" s="387"/>
      <c r="C29" s="386"/>
      <c r="D29" s="387"/>
      <c r="E29" s="106"/>
      <c r="F29" s="222">
        <v>33</v>
      </c>
      <c r="G29" s="392"/>
      <c r="H29" s="402"/>
      <c r="I29" s="393"/>
      <c r="J29" s="391"/>
      <c r="K29" s="392"/>
      <c r="L29" s="402"/>
      <c r="M29" s="393"/>
      <c r="N29" s="106"/>
      <c r="O29" s="106"/>
      <c r="P29" s="106"/>
      <c r="Q29" s="106"/>
      <c r="R29" s="106"/>
      <c r="S29" s="106"/>
      <c r="T29" s="777"/>
      <c r="U29" s="777"/>
    </row>
    <row r="30" spans="1:21" x14ac:dyDescent="0.25">
      <c r="A30" s="222" t="s">
        <v>345</v>
      </c>
      <c r="B30" s="387"/>
      <c r="C30" s="386"/>
      <c r="D30" s="387"/>
      <c r="E30" s="106"/>
      <c r="F30" s="222">
        <v>34</v>
      </c>
      <c r="G30" s="392"/>
      <c r="H30" s="402"/>
      <c r="I30" s="393"/>
      <c r="J30" s="391"/>
      <c r="K30" s="392"/>
      <c r="L30" s="402"/>
      <c r="M30" s="393"/>
      <c r="N30" s="106"/>
      <c r="O30" s="106"/>
      <c r="P30" s="106"/>
      <c r="Q30" s="106"/>
      <c r="R30" s="106"/>
      <c r="S30" s="106"/>
      <c r="T30" s="777"/>
      <c r="U30" s="777"/>
    </row>
    <row r="31" spans="1:21" x14ac:dyDescent="0.25">
      <c r="A31" s="222" t="s">
        <v>346</v>
      </c>
      <c r="B31" s="387"/>
      <c r="C31" s="386"/>
      <c r="D31" s="387"/>
      <c r="E31" s="106"/>
      <c r="F31" s="222">
        <v>35</v>
      </c>
      <c r="G31" s="392"/>
      <c r="H31" s="402"/>
      <c r="I31" s="393"/>
      <c r="J31" s="391"/>
      <c r="K31" s="392"/>
      <c r="L31" s="402"/>
      <c r="M31" s="393"/>
      <c r="N31" s="106"/>
      <c r="O31" s="106"/>
      <c r="P31" s="106"/>
      <c r="Q31" s="106"/>
      <c r="R31" s="106"/>
      <c r="S31" s="106"/>
      <c r="T31" s="777"/>
      <c r="U31" s="777"/>
    </row>
    <row r="32" spans="1:21" x14ac:dyDescent="0.25">
      <c r="A32" s="222" t="s">
        <v>347</v>
      </c>
      <c r="B32" s="387"/>
      <c r="C32" s="386"/>
      <c r="D32" s="387"/>
      <c r="E32" s="106"/>
      <c r="F32" s="222">
        <v>36</v>
      </c>
      <c r="G32" s="392"/>
      <c r="H32" s="402"/>
      <c r="I32" s="393"/>
      <c r="J32" s="391"/>
      <c r="K32" s="392"/>
      <c r="L32" s="402"/>
      <c r="M32" s="393"/>
      <c r="N32" s="106"/>
      <c r="O32" s="106"/>
      <c r="P32" s="106"/>
      <c r="Q32" s="106"/>
      <c r="R32" s="106"/>
      <c r="S32" s="106"/>
      <c r="T32" s="777"/>
      <c r="U32" s="777"/>
    </row>
    <row r="33" spans="1:21" x14ac:dyDescent="0.25">
      <c r="A33" s="222" t="s">
        <v>348</v>
      </c>
      <c r="B33" s="387"/>
      <c r="C33" s="386"/>
      <c r="D33" s="387"/>
      <c r="E33" s="106"/>
      <c r="F33" s="222">
        <v>37</v>
      </c>
      <c r="G33" s="392"/>
      <c r="H33" s="402"/>
      <c r="I33" s="393"/>
      <c r="J33" s="391"/>
      <c r="K33" s="392"/>
      <c r="L33" s="402"/>
      <c r="M33" s="393"/>
      <c r="N33" s="106"/>
      <c r="O33" s="106"/>
      <c r="P33" s="106"/>
      <c r="Q33" s="106"/>
      <c r="R33" s="106"/>
      <c r="S33" s="106"/>
      <c r="T33" s="777"/>
      <c r="U33" s="777"/>
    </row>
    <row r="34" spans="1:21" x14ac:dyDescent="0.25">
      <c r="A34" s="222" t="s">
        <v>349</v>
      </c>
      <c r="B34" s="387"/>
      <c r="C34" s="386"/>
      <c r="D34" s="387"/>
      <c r="E34" s="106"/>
      <c r="F34" s="222">
        <v>38</v>
      </c>
      <c r="G34" s="392"/>
      <c r="H34" s="402"/>
      <c r="I34" s="393"/>
      <c r="J34" s="391"/>
      <c r="K34" s="392"/>
      <c r="L34" s="402"/>
      <c r="M34" s="393"/>
      <c r="N34" s="106"/>
      <c r="O34" s="106"/>
      <c r="P34" s="106"/>
      <c r="Q34" s="106"/>
      <c r="R34" s="106"/>
      <c r="S34" s="106"/>
      <c r="T34" s="777"/>
      <c r="U34" s="777"/>
    </row>
    <row r="35" spans="1:21" x14ac:dyDescent="0.25">
      <c r="A35" s="222" t="s">
        <v>350</v>
      </c>
      <c r="B35" s="387"/>
      <c r="C35" s="386"/>
      <c r="D35" s="387"/>
      <c r="E35" s="106"/>
      <c r="F35" s="222">
        <v>39</v>
      </c>
      <c r="G35" s="392"/>
      <c r="H35" s="402"/>
      <c r="I35" s="393"/>
      <c r="J35" s="391"/>
      <c r="K35" s="392"/>
      <c r="L35" s="402"/>
      <c r="M35" s="393"/>
      <c r="N35" s="106"/>
      <c r="O35" s="106"/>
      <c r="P35" s="106"/>
      <c r="Q35" s="106"/>
      <c r="R35" s="106"/>
      <c r="S35" s="106"/>
      <c r="T35" s="777"/>
      <c r="U35" s="777"/>
    </row>
    <row r="36" spans="1:21" x14ac:dyDescent="0.25">
      <c r="A36" s="222" t="s">
        <v>351</v>
      </c>
      <c r="B36" s="387"/>
      <c r="C36" s="386"/>
      <c r="D36" s="387"/>
      <c r="E36" s="106"/>
      <c r="F36" s="222">
        <v>40</v>
      </c>
      <c r="G36" s="392"/>
      <c r="H36" s="402"/>
      <c r="I36" s="393"/>
      <c r="J36" s="391"/>
      <c r="K36" s="392"/>
      <c r="L36" s="402"/>
      <c r="M36" s="393"/>
      <c r="N36" s="106"/>
      <c r="O36" s="106"/>
      <c r="P36" s="106"/>
      <c r="Q36" s="106"/>
      <c r="R36" s="106"/>
      <c r="S36" s="106"/>
      <c r="T36" s="777"/>
      <c r="U36" s="777"/>
    </row>
    <row r="37" spans="1:21" x14ac:dyDescent="0.25">
      <c r="A37" s="222" t="s">
        <v>352</v>
      </c>
      <c r="B37" s="387"/>
      <c r="C37" s="386"/>
      <c r="D37" s="387"/>
      <c r="E37" s="106"/>
      <c r="F37" s="222">
        <v>41</v>
      </c>
      <c r="G37" s="392"/>
      <c r="H37" s="402"/>
      <c r="I37" s="393"/>
      <c r="J37" s="391"/>
      <c r="K37" s="392"/>
      <c r="L37" s="402"/>
      <c r="M37" s="393"/>
      <c r="N37" s="106"/>
      <c r="O37" s="106"/>
      <c r="P37" s="106"/>
      <c r="Q37" s="106"/>
      <c r="R37" s="106"/>
      <c r="S37" s="106"/>
      <c r="T37" s="777"/>
      <c r="U37" s="777"/>
    </row>
    <row r="38" spans="1:21" ht="14.45" customHeight="1" x14ac:dyDescent="0.25">
      <c r="A38" s="222" t="s">
        <v>353</v>
      </c>
      <c r="B38" s="387"/>
      <c r="C38" s="386"/>
      <c r="D38" s="387"/>
      <c r="E38" s="106"/>
      <c r="F38" s="222">
        <v>42</v>
      </c>
      <c r="G38" s="392"/>
      <c r="H38" s="402"/>
      <c r="I38" s="393"/>
      <c r="J38" s="391"/>
      <c r="K38" s="392"/>
      <c r="L38" s="402"/>
      <c r="M38" s="393"/>
      <c r="N38" s="106"/>
      <c r="O38" s="106"/>
      <c r="P38" s="106"/>
      <c r="Q38" s="106"/>
      <c r="R38" s="106"/>
      <c r="S38" s="106"/>
      <c r="T38" s="777"/>
      <c r="U38" s="777"/>
    </row>
    <row r="39" spans="1:21" x14ac:dyDescent="0.25">
      <c r="A39" s="222" t="s">
        <v>354</v>
      </c>
      <c r="B39" s="387"/>
      <c r="C39" s="386"/>
      <c r="D39" s="387"/>
      <c r="E39" s="106"/>
      <c r="F39" s="222">
        <v>43</v>
      </c>
      <c r="G39" s="392"/>
      <c r="H39" s="402"/>
      <c r="I39" s="393"/>
      <c r="J39" s="391"/>
      <c r="K39" s="392"/>
      <c r="L39" s="402"/>
      <c r="M39" s="393"/>
      <c r="N39" s="106"/>
      <c r="O39" s="106"/>
      <c r="P39" s="106"/>
      <c r="Q39" s="106"/>
      <c r="R39" s="106"/>
      <c r="S39" s="106"/>
      <c r="T39" s="777"/>
      <c r="U39" s="777"/>
    </row>
    <row r="40" spans="1:21" x14ac:dyDescent="0.25">
      <c r="A40" s="222" t="s">
        <v>355</v>
      </c>
      <c r="B40" s="387"/>
      <c r="C40" s="386"/>
      <c r="D40" s="387"/>
      <c r="E40" s="106"/>
      <c r="F40" s="222">
        <v>44</v>
      </c>
      <c r="G40" s="392"/>
      <c r="H40" s="402"/>
      <c r="I40" s="393"/>
      <c r="J40" s="391"/>
      <c r="K40" s="392"/>
      <c r="L40" s="402"/>
      <c r="M40" s="393"/>
      <c r="N40" s="106"/>
      <c r="O40" s="106"/>
      <c r="P40" s="106"/>
      <c r="Q40" s="106"/>
      <c r="R40" s="106"/>
      <c r="S40" s="106"/>
      <c r="T40" s="777"/>
      <c r="U40" s="777"/>
    </row>
    <row r="41" spans="1:21" x14ac:dyDescent="0.25">
      <c r="A41" s="424" t="s">
        <v>411</v>
      </c>
      <c r="B41" s="387"/>
      <c r="C41" s="386"/>
      <c r="D41" s="388"/>
      <c r="E41" s="106"/>
      <c r="F41" s="222">
        <v>45</v>
      </c>
      <c r="G41" s="392"/>
      <c r="H41" s="402"/>
      <c r="I41" s="393"/>
      <c r="J41" s="391"/>
      <c r="K41" s="392"/>
      <c r="L41" s="402"/>
      <c r="M41" s="393"/>
      <c r="N41" s="106"/>
      <c r="O41" s="106"/>
      <c r="P41" s="106"/>
      <c r="Q41" s="106"/>
      <c r="R41" s="106"/>
      <c r="S41" s="106"/>
      <c r="T41" s="777"/>
      <c r="U41" s="777"/>
    </row>
    <row r="42" spans="1:21" x14ac:dyDescent="0.25">
      <c r="A42" s="424" t="s">
        <v>412</v>
      </c>
      <c r="B42" s="387"/>
      <c r="C42" s="386"/>
      <c r="D42" s="387"/>
      <c r="E42" s="106"/>
      <c r="F42" s="222">
        <v>46</v>
      </c>
      <c r="G42" s="392"/>
      <c r="H42" s="402"/>
      <c r="I42" s="393"/>
      <c r="J42" s="391"/>
      <c r="K42" s="392"/>
      <c r="L42" s="402"/>
      <c r="M42" s="393"/>
      <c r="N42" s="106"/>
      <c r="O42" s="106"/>
      <c r="P42" s="106"/>
      <c r="Q42" s="106"/>
      <c r="R42" s="106"/>
      <c r="S42" s="106"/>
      <c r="T42" s="777"/>
      <c r="U42" s="777"/>
    </row>
    <row r="43" spans="1:21" x14ac:dyDescent="0.25">
      <c r="A43" s="424" t="s">
        <v>413</v>
      </c>
      <c r="B43" s="429"/>
      <c r="C43" s="229"/>
      <c r="D43" s="429"/>
      <c r="E43" s="106"/>
      <c r="F43" s="222">
        <v>47</v>
      </c>
      <c r="G43" s="392"/>
      <c r="H43" s="402"/>
      <c r="I43" s="393"/>
      <c r="J43" s="391"/>
      <c r="K43" s="392"/>
      <c r="L43" s="402"/>
      <c r="M43" s="393"/>
      <c r="N43" s="106"/>
      <c r="O43" s="106"/>
      <c r="P43" s="106"/>
      <c r="Q43" s="106"/>
      <c r="R43" s="106"/>
      <c r="S43" s="106"/>
      <c r="T43" s="777"/>
      <c r="U43" s="777"/>
    </row>
    <row r="44" spans="1:21" x14ac:dyDescent="0.25">
      <c r="A44" s="424" t="s">
        <v>414</v>
      </c>
      <c r="B44" s="429"/>
      <c r="C44" s="229"/>
      <c r="D44" s="429"/>
      <c r="E44" s="106"/>
      <c r="F44" s="222">
        <v>48</v>
      </c>
      <c r="G44" s="392"/>
      <c r="H44" s="402"/>
      <c r="I44" s="393"/>
      <c r="J44" s="391"/>
      <c r="K44" s="392"/>
      <c r="L44" s="402"/>
      <c r="M44" s="393"/>
      <c r="N44" s="106"/>
      <c r="O44" s="106"/>
      <c r="P44" s="106"/>
      <c r="Q44" s="106"/>
      <c r="R44" s="106"/>
      <c r="S44" s="106"/>
      <c r="T44" s="777"/>
      <c r="U44" s="777"/>
    </row>
    <row r="45" spans="1:21" x14ac:dyDescent="0.25">
      <c r="A45" s="424" t="s">
        <v>415</v>
      </c>
      <c r="B45" s="429"/>
      <c r="C45" s="229"/>
      <c r="D45" s="429"/>
      <c r="E45" s="106"/>
      <c r="F45" s="222">
        <v>49</v>
      </c>
      <c r="G45" s="392"/>
      <c r="H45" s="402"/>
      <c r="I45" s="393"/>
      <c r="J45" s="391"/>
      <c r="K45" s="392"/>
      <c r="L45" s="402"/>
      <c r="M45" s="393"/>
      <c r="N45" s="106"/>
      <c r="O45" s="106"/>
      <c r="P45" s="106"/>
      <c r="Q45" s="106"/>
      <c r="R45" s="106"/>
      <c r="S45" s="106"/>
      <c r="T45" s="777"/>
      <c r="U45" s="777"/>
    </row>
    <row r="46" spans="1:21" x14ac:dyDescent="0.25">
      <c r="A46" s="424" t="s">
        <v>416</v>
      </c>
      <c r="B46" s="429"/>
      <c r="C46" s="229"/>
      <c r="D46" s="429"/>
      <c r="E46" s="106"/>
      <c r="F46" s="222">
        <v>50</v>
      </c>
      <c r="G46" s="392"/>
      <c r="H46" s="402"/>
      <c r="I46" s="393"/>
      <c r="J46" s="391"/>
      <c r="K46" s="392"/>
      <c r="L46" s="402"/>
      <c r="M46" s="393"/>
      <c r="N46" s="106"/>
      <c r="O46" s="106"/>
      <c r="P46" s="106"/>
      <c r="Q46" s="106"/>
      <c r="R46" s="106"/>
      <c r="S46" s="106"/>
      <c r="T46" s="777"/>
      <c r="U46" s="777"/>
    </row>
    <row r="47" spans="1:21" x14ac:dyDescent="0.25">
      <c r="A47" s="424" t="s">
        <v>417</v>
      </c>
      <c r="B47" s="429"/>
      <c r="C47" s="229"/>
      <c r="D47" s="429"/>
      <c r="E47" s="106"/>
      <c r="F47" s="222">
        <v>51</v>
      </c>
      <c r="G47" s="392"/>
      <c r="H47" s="402"/>
      <c r="I47" s="393"/>
      <c r="J47" s="391"/>
      <c r="K47" s="392"/>
      <c r="L47" s="402"/>
      <c r="M47" s="393"/>
      <c r="N47" s="106"/>
      <c r="O47" s="106"/>
      <c r="P47" s="106"/>
      <c r="Q47" s="106"/>
      <c r="R47" s="106"/>
      <c r="S47" s="106"/>
      <c r="T47" s="777"/>
      <c r="U47" s="777"/>
    </row>
    <row r="48" spans="1:21" x14ac:dyDescent="0.25">
      <c r="A48" s="424" t="s">
        <v>418</v>
      </c>
      <c r="B48" s="429"/>
      <c r="C48" s="229"/>
      <c r="D48" s="429"/>
      <c r="E48" s="106"/>
      <c r="F48" s="222">
        <v>52</v>
      </c>
      <c r="G48" s="392"/>
      <c r="H48" s="402"/>
      <c r="I48" s="393"/>
      <c r="J48" s="391"/>
      <c r="K48" s="392"/>
      <c r="L48" s="402"/>
      <c r="M48" s="393"/>
      <c r="N48" s="106"/>
      <c r="O48" s="106"/>
      <c r="P48" s="106"/>
      <c r="Q48" s="106"/>
      <c r="R48" s="106"/>
      <c r="S48" s="106"/>
      <c r="T48" s="777"/>
      <c r="U48" s="777"/>
    </row>
    <row r="49" spans="1:21" x14ac:dyDescent="0.25">
      <c r="A49" s="424" t="s">
        <v>419</v>
      </c>
      <c r="B49" s="429"/>
      <c r="C49" s="229"/>
      <c r="D49" s="429"/>
      <c r="E49" s="106"/>
      <c r="F49" s="222">
        <v>53</v>
      </c>
      <c r="G49" s="392"/>
      <c r="H49" s="402"/>
      <c r="I49" s="393"/>
      <c r="J49" s="391"/>
      <c r="K49" s="392"/>
      <c r="L49" s="402"/>
      <c r="M49" s="393"/>
      <c r="N49" s="106"/>
      <c r="O49" s="106"/>
      <c r="P49" s="106"/>
      <c r="Q49" s="106"/>
      <c r="R49" s="106"/>
      <c r="S49" s="106"/>
      <c r="T49" s="106"/>
      <c r="U49" s="106"/>
    </row>
    <row r="50" spans="1:21" x14ac:dyDescent="0.25">
      <c r="A50" s="424" t="s">
        <v>420</v>
      </c>
      <c r="B50" s="429"/>
      <c r="C50" s="229"/>
      <c r="D50" s="429"/>
      <c r="E50" s="106"/>
      <c r="F50" s="222">
        <v>54</v>
      </c>
      <c r="G50" s="392"/>
      <c r="H50" s="402"/>
      <c r="I50" s="393"/>
      <c r="J50" s="391"/>
      <c r="K50" s="392"/>
      <c r="L50" s="402"/>
      <c r="M50" s="393"/>
      <c r="N50" s="106"/>
      <c r="O50" s="106"/>
      <c r="P50" s="106"/>
      <c r="Q50" s="106"/>
      <c r="R50" s="106"/>
      <c r="S50" s="106"/>
      <c r="T50" s="106"/>
      <c r="U50" s="106"/>
    </row>
    <row r="51" spans="1:21" x14ac:dyDescent="0.25">
      <c r="A51" s="424" t="s">
        <v>421</v>
      </c>
      <c r="B51" s="429"/>
      <c r="C51" s="229"/>
      <c r="D51" s="429"/>
      <c r="E51" s="106"/>
      <c r="F51" s="222">
        <v>55</v>
      </c>
      <c r="G51" s="392"/>
      <c r="H51" s="402"/>
      <c r="I51" s="393"/>
      <c r="J51" s="391"/>
      <c r="K51" s="392"/>
      <c r="L51" s="402"/>
      <c r="M51" s="393"/>
      <c r="N51" s="106"/>
      <c r="O51" s="106"/>
      <c r="P51" s="106"/>
      <c r="Q51" s="106"/>
      <c r="R51" s="106"/>
      <c r="S51" s="106"/>
      <c r="T51" s="106"/>
      <c r="U51" s="106"/>
    </row>
    <row r="52" spans="1:21" x14ac:dyDescent="0.25">
      <c r="A52" s="424" t="s">
        <v>422</v>
      </c>
      <c r="B52" s="429"/>
      <c r="C52" s="229"/>
      <c r="D52" s="429"/>
      <c r="E52" s="106"/>
      <c r="F52" s="222">
        <v>56</v>
      </c>
      <c r="G52" s="392"/>
      <c r="H52" s="402"/>
      <c r="I52" s="393"/>
      <c r="J52" s="391"/>
      <c r="K52" s="392"/>
      <c r="L52" s="402"/>
      <c r="M52" s="393"/>
      <c r="N52" s="106"/>
      <c r="O52" s="106"/>
      <c r="P52" s="106"/>
      <c r="Q52" s="106"/>
      <c r="R52" s="106"/>
      <c r="S52" s="106"/>
      <c r="T52" s="106"/>
      <c r="U52" s="106"/>
    </row>
    <row r="53" spans="1:21" x14ac:dyDescent="0.25">
      <c r="A53" s="424" t="s">
        <v>423</v>
      </c>
      <c r="B53" s="429"/>
      <c r="C53" s="229"/>
      <c r="D53" s="429"/>
      <c r="E53" s="106"/>
      <c r="F53" s="222">
        <v>57</v>
      </c>
      <c r="G53" s="392"/>
      <c r="H53" s="402"/>
      <c r="I53" s="393"/>
      <c r="J53" s="391"/>
      <c r="K53" s="392"/>
      <c r="L53" s="402"/>
      <c r="M53" s="393"/>
      <c r="N53" s="106"/>
      <c r="O53" s="106"/>
      <c r="P53" s="106"/>
      <c r="Q53" s="106"/>
      <c r="R53" s="106"/>
      <c r="S53" s="106"/>
      <c r="T53" s="106"/>
      <c r="U53" s="106"/>
    </row>
    <row r="54" spans="1:21" x14ac:dyDescent="0.25">
      <c r="A54" s="424" t="s">
        <v>424</v>
      </c>
      <c r="B54" s="429"/>
      <c r="C54" s="229"/>
      <c r="D54" s="429"/>
      <c r="E54" s="106"/>
      <c r="F54" s="222">
        <v>58</v>
      </c>
      <c r="G54" s="392"/>
      <c r="H54" s="402"/>
      <c r="I54" s="393"/>
      <c r="J54" s="391"/>
      <c r="K54" s="392"/>
      <c r="L54" s="402"/>
      <c r="M54" s="393"/>
      <c r="N54" s="106"/>
      <c r="O54" s="106"/>
      <c r="P54" s="106"/>
      <c r="Q54" s="106"/>
      <c r="R54" s="106"/>
      <c r="S54" s="106"/>
      <c r="T54" s="106"/>
      <c r="U54" s="106"/>
    </row>
    <row r="55" spans="1:21" x14ac:dyDescent="0.25">
      <c r="A55" s="424" t="s">
        <v>425</v>
      </c>
      <c r="B55" s="429"/>
      <c r="C55" s="229"/>
      <c r="D55" s="429"/>
      <c r="E55" s="106"/>
      <c r="F55" s="222">
        <v>59</v>
      </c>
      <c r="G55" s="392"/>
      <c r="H55" s="402"/>
      <c r="I55" s="393"/>
      <c r="J55" s="391"/>
      <c r="K55" s="392"/>
      <c r="L55" s="402"/>
      <c r="M55" s="393"/>
      <c r="N55" s="106"/>
      <c r="O55" s="106"/>
      <c r="P55" s="106"/>
      <c r="Q55" s="106"/>
      <c r="R55" s="106"/>
      <c r="S55" s="106"/>
      <c r="T55" s="106"/>
      <c r="U55" s="106"/>
    </row>
    <row r="56" spans="1:21" x14ac:dyDescent="0.25">
      <c r="A56" s="424" t="s">
        <v>426</v>
      </c>
      <c r="B56" s="429"/>
      <c r="C56" s="229"/>
      <c r="D56" s="429"/>
      <c r="E56" s="106"/>
      <c r="F56" s="222">
        <v>60</v>
      </c>
      <c r="G56" s="392"/>
      <c r="H56" s="402"/>
      <c r="I56" s="393"/>
      <c r="J56" s="391"/>
      <c r="K56" s="392"/>
      <c r="L56" s="402"/>
      <c r="M56" s="393"/>
      <c r="N56" s="106"/>
      <c r="O56" s="106"/>
      <c r="P56" s="106"/>
      <c r="Q56" s="106"/>
      <c r="R56" s="106"/>
      <c r="S56" s="106"/>
      <c r="T56" s="106"/>
      <c r="U56" s="106"/>
    </row>
    <row r="57" spans="1:21" x14ac:dyDescent="0.25">
      <c r="A57" s="424" t="s">
        <v>427</v>
      </c>
      <c r="B57" s="429"/>
      <c r="C57" s="229"/>
      <c r="D57" s="429"/>
      <c r="E57" s="106"/>
      <c r="F57" s="222">
        <v>61</v>
      </c>
      <c r="G57" s="392"/>
      <c r="H57" s="402"/>
      <c r="I57" s="393"/>
      <c r="J57" s="391"/>
      <c r="K57" s="392"/>
      <c r="L57" s="402"/>
      <c r="M57" s="393"/>
      <c r="N57" s="106"/>
      <c r="O57" s="106"/>
      <c r="P57" s="106"/>
      <c r="Q57" s="106"/>
      <c r="R57" s="106"/>
      <c r="S57" s="106"/>
      <c r="T57" s="106"/>
      <c r="U57" s="106"/>
    </row>
    <row r="58" spans="1:21" x14ac:dyDescent="0.25">
      <c r="A58" s="424" t="s">
        <v>428</v>
      </c>
      <c r="B58" s="429"/>
      <c r="C58" s="229"/>
      <c r="D58" s="429"/>
      <c r="E58" s="106"/>
      <c r="F58" s="222">
        <v>62</v>
      </c>
      <c r="G58" s="392"/>
      <c r="H58" s="402"/>
      <c r="I58" s="393"/>
      <c r="J58" s="391"/>
      <c r="K58" s="392"/>
      <c r="L58" s="402"/>
      <c r="M58" s="393"/>
      <c r="N58" s="106"/>
      <c r="O58" s="106"/>
      <c r="P58" s="106"/>
      <c r="Q58" s="106"/>
      <c r="R58" s="106"/>
      <c r="S58" s="106"/>
      <c r="T58" s="106"/>
      <c r="U58" s="106"/>
    </row>
    <row r="59" spans="1:21" x14ac:dyDescent="0.25">
      <c r="A59" s="424" t="s">
        <v>429</v>
      </c>
      <c r="B59" s="429"/>
      <c r="C59" s="229"/>
      <c r="D59" s="429"/>
      <c r="E59" s="106"/>
      <c r="F59" s="222">
        <v>63</v>
      </c>
      <c r="G59" s="392"/>
      <c r="H59" s="402"/>
      <c r="I59" s="393"/>
      <c r="J59" s="391"/>
      <c r="K59" s="392"/>
      <c r="L59" s="402"/>
      <c r="M59" s="393"/>
      <c r="N59" s="106"/>
      <c r="O59" s="106"/>
      <c r="P59" s="106"/>
      <c r="Q59" s="106"/>
      <c r="R59" s="106"/>
      <c r="S59" s="106"/>
      <c r="T59" s="106"/>
      <c r="U59" s="106"/>
    </row>
    <row r="60" spans="1:21" x14ac:dyDescent="0.25">
      <c r="A60" s="424" t="s">
        <v>430</v>
      </c>
      <c r="B60" s="429"/>
      <c r="C60" s="229"/>
      <c r="D60" s="429"/>
      <c r="E60" s="106"/>
      <c r="F60" s="222">
        <v>64</v>
      </c>
      <c r="G60" s="392"/>
      <c r="H60" s="402"/>
      <c r="I60" s="393"/>
      <c r="J60" s="391"/>
      <c r="K60" s="392"/>
      <c r="L60" s="402"/>
      <c r="M60" s="393"/>
      <c r="N60" s="106"/>
      <c r="O60" s="106"/>
      <c r="P60" s="106"/>
      <c r="Q60" s="106"/>
      <c r="R60" s="106"/>
      <c r="S60" s="106"/>
      <c r="T60" s="106"/>
      <c r="U60" s="106"/>
    </row>
    <row r="61" spans="1:21" x14ac:dyDescent="0.25">
      <c r="A61" s="424" t="s">
        <v>431</v>
      </c>
      <c r="B61" s="429"/>
      <c r="C61" s="229"/>
      <c r="D61" s="429"/>
      <c r="E61" s="106"/>
      <c r="F61" s="222">
        <v>65</v>
      </c>
      <c r="G61" s="392"/>
      <c r="H61" s="402"/>
      <c r="I61" s="393"/>
      <c r="J61" s="391"/>
      <c r="K61" s="392"/>
      <c r="L61" s="402"/>
      <c r="M61" s="393"/>
      <c r="N61" s="106"/>
      <c r="O61" s="106"/>
      <c r="P61" s="106"/>
      <c r="Q61" s="106"/>
      <c r="R61" s="106"/>
      <c r="S61" s="106"/>
      <c r="T61" s="106"/>
      <c r="U61" s="106"/>
    </row>
    <row r="62" spans="1:21" x14ac:dyDescent="0.25">
      <c r="A62" s="424" t="s">
        <v>432</v>
      </c>
      <c r="B62" s="429"/>
      <c r="C62" s="229"/>
      <c r="D62" s="429"/>
      <c r="E62" s="106"/>
      <c r="F62" s="222">
        <v>66</v>
      </c>
      <c r="G62" s="392"/>
      <c r="H62" s="402"/>
      <c r="I62" s="393"/>
      <c r="J62" s="391"/>
      <c r="K62" s="392"/>
      <c r="L62" s="402"/>
      <c r="M62" s="393"/>
      <c r="N62" s="106"/>
      <c r="O62" s="106"/>
      <c r="P62" s="106"/>
      <c r="Q62" s="106"/>
      <c r="R62" s="106"/>
      <c r="S62" s="106"/>
      <c r="T62" s="106"/>
      <c r="U62" s="106"/>
    </row>
    <row r="63" spans="1:21" x14ac:dyDescent="0.25">
      <c r="A63" s="424" t="s">
        <v>433</v>
      </c>
      <c r="B63" s="429"/>
      <c r="C63" s="229"/>
      <c r="D63" s="429"/>
      <c r="E63" s="106"/>
      <c r="F63" s="222">
        <v>67</v>
      </c>
      <c r="G63" s="392"/>
      <c r="H63" s="402"/>
      <c r="I63" s="393"/>
      <c r="J63" s="391"/>
      <c r="K63" s="392"/>
      <c r="L63" s="402"/>
      <c r="M63" s="393"/>
      <c r="N63" s="106"/>
      <c r="O63" s="106"/>
      <c r="P63" s="106"/>
      <c r="Q63" s="106"/>
      <c r="R63" s="106"/>
      <c r="S63" s="106"/>
      <c r="T63" s="106"/>
      <c r="U63" s="106"/>
    </row>
    <row r="64" spans="1:21" x14ac:dyDescent="0.25">
      <c r="A64" s="424" t="s">
        <v>434</v>
      </c>
      <c r="B64" s="429"/>
      <c r="C64" s="229"/>
      <c r="D64" s="429"/>
      <c r="E64" s="106"/>
      <c r="F64" s="222">
        <v>68</v>
      </c>
      <c r="G64" s="392"/>
      <c r="H64" s="402"/>
      <c r="I64" s="393"/>
      <c r="J64" s="391"/>
      <c r="K64" s="392"/>
      <c r="L64" s="402"/>
      <c r="M64" s="393"/>
      <c r="N64" s="106"/>
      <c r="O64" s="106"/>
      <c r="P64" s="106"/>
      <c r="Q64" s="106"/>
      <c r="R64" s="106"/>
      <c r="S64" s="106"/>
      <c r="T64" s="106"/>
      <c r="U64" s="106"/>
    </row>
    <row r="65" spans="1:21" x14ac:dyDescent="0.25">
      <c r="A65" s="424" t="s">
        <v>435</v>
      </c>
      <c r="B65" s="429"/>
      <c r="C65" s="229"/>
      <c r="D65" s="429"/>
      <c r="E65" s="106"/>
      <c r="F65" s="222">
        <v>69</v>
      </c>
      <c r="G65" s="392"/>
      <c r="H65" s="402"/>
      <c r="I65" s="393"/>
      <c r="J65" s="391"/>
      <c r="K65" s="392"/>
      <c r="L65" s="402"/>
      <c r="M65" s="393"/>
      <c r="N65" s="106"/>
      <c r="O65" s="106"/>
      <c r="P65" s="106"/>
      <c r="Q65" s="106"/>
      <c r="R65" s="106"/>
      <c r="S65" s="106"/>
      <c r="T65" s="106"/>
      <c r="U65" s="106"/>
    </row>
    <row r="66" spans="1:21" ht="15.75" thickBot="1" x14ac:dyDescent="0.3">
      <c r="A66" s="425" t="s">
        <v>436</v>
      </c>
      <c r="B66" s="430"/>
      <c r="C66" s="229"/>
      <c r="D66" s="430"/>
      <c r="E66" s="106"/>
      <c r="F66" s="223" t="s">
        <v>358</v>
      </c>
      <c r="G66" s="394"/>
      <c r="H66" s="606"/>
      <c r="I66" s="395"/>
      <c r="J66" s="391"/>
      <c r="K66" s="394"/>
      <c r="L66" s="606"/>
      <c r="M66" s="395"/>
      <c r="N66" s="106"/>
      <c r="O66" s="106"/>
      <c r="P66" s="106"/>
      <c r="Q66" s="106"/>
      <c r="R66" s="106"/>
      <c r="S66" s="106"/>
      <c r="T66" s="106"/>
      <c r="U66" s="106"/>
    </row>
    <row r="67" spans="1:21" ht="15.75" thickBot="1" x14ac:dyDescent="0.3">
      <c r="A67" s="422" t="s">
        <v>356</v>
      </c>
      <c r="B67" s="428">
        <f>SUM(B15:B66)</f>
        <v>0</v>
      </c>
      <c r="C67" s="229"/>
      <c r="D67" s="428">
        <f>SUM(D15:D66)</f>
        <v>0</v>
      </c>
      <c r="E67" s="106"/>
      <c r="F67" s="233" t="s">
        <v>356</v>
      </c>
      <c r="G67" s="396">
        <f>SUM(G15:G66)</f>
        <v>0</v>
      </c>
      <c r="H67" s="623">
        <f>SUM(H15:H66)</f>
        <v>0</v>
      </c>
      <c r="I67" s="397">
        <f t="shared" ref="I67:M67" si="1">SUM(I15:I66)</f>
        <v>0</v>
      </c>
      <c r="J67" s="391"/>
      <c r="K67" s="396">
        <f t="shared" si="1"/>
        <v>0</v>
      </c>
      <c r="L67" s="623">
        <f t="shared" si="1"/>
        <v>0</v>
      </c>
      <c r="M67" s="397">
        <f t="shared" si="1"/>
        <v>0</v>
      </c>
      <c r="N67" s="106"/>
      <c r="O67" s="106"/>
      <c r="P67" s="106"/>
      <c r="Q67" s="106"/>
      <c r="R67" s="106"/>
      <c r="S67" s="106"/>
      <c r="T67" s="106"/>
      <c r="U67" s="106"/>
    </row>
  </sheetData>
  <sheetProtection algorithmName="SHA-512" hashValue="RHD9t54srXZrzz/9g+2Mzt3FngNkm0Jwhvd4KzPItBBHj0ZcsNcHbiQP2Aoy+/tbMA5k9W7BHdrccGq2V9wQqQ==" saltValue="W1XdmBPs250TyiLgZ26o1w==" spinCount="100000" sheet="1" objects="1" scenarios="1"/>
  <mergeCells count="17">
    <mergeCell ref="K13:M13"/>
    <mergeCell ref="A13:A14"/>
    <mergeCell ref="B13:B14"/>
    <mergeCell ref="D13:D14"/>
    <mergeCell ref="F13:F14"/>
    <mergeCell ref="G13:I13"/>
    <mergeCell ref="P13:R13"/>
    <mergeCell ref="P20:R20"/>
    <mergeCell ref="S13:T13"/>
    <mergeCell ref="U13:U14"/>
    <mergeCell ref="P18:R18"/>
    <mergeCell ref="P19:R19"/>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D15:D41 B15:B41 G15:I66 K15:M66 P15:T20" xr:uid="{00000000-0002-0000-0800-000000000000}">
      <formula1>0</formula1>
    </dataValidation>
  </dataValidations>
  <pageMargins left="0.7" right="0.7" top="0.75" bottom="0.75" header="0.3" footer="0.3"/>
  <pageSetup paperSize="5"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Home</vt:lpstr>
      <vt:lpstr>Q1</vt:lpstr>
      <vt:lpstr>Q2</vt:lpstr>
      <vt:lpstr>Q3</vt:lpstr>
      <vt:lpstr>A1</vt:lpstr>
      <vt:lpstr>A2</vt:lpstr>
      <vt:lpstr>A3</vt:lpstr>
      <vt:lpstr>A4</vt:lpstr>
      <vt:lpstr>A5</vt:lpstr>
      <vt:lpstr>B1</vt:lpstr>
      <vt:lpstr>B2</vt:lpstr>
      <vt:lpstr>C1</vt:lpstr>
      <vt:lpstr>C2</vt:lpstr>
      <vt:lpstr>D1</vt:lpstr>
      <vt:lpstr>D2</vt:lpstr>
      <vt:lpstr>E1</vt:lpstr>
      <vt:lpstr>E2</vt:lpstr>
      <vt:lpstr>E3</vt:lpstr>
      <vt:lpstr>E4</vt:lpstr>
      <vt:lpstr>E5</vt:lpstr>
      <vt:lpstr>Wage Grid</vt:lpstr>
      <vt:lpstr>Job Families</vt:lpstr>
      <vt:lpstr>Wage Calculator</vt:lpstr>
      <vt:lpstr>Delegated Wage Grid</vt:lpstr>
      <vt:lpstr>Lists</vt:lpstr>
      <vt:lpstr>WebsiteImport</vt:lpstr>
      <vt:lpstr>ListBargainingUnit</vt:lpstr>
      <vt:lpstr>ListBenefitProvider</vt:lpstr>
      <vt:lpstr>ListDelegated</vt:lpstr>
      <vt:lpstr>ListEmployeeGroup</vt:lpstr>
      <vt:lpstr>ListEmploymentType</vt:lpstr>
      <vt:lpstr>ListGender</vt:lpstr>
      <vt:lpstr>ListGridLevel</vt:lpstr>
      <vt:lpstr>ListLegalStatus</vt:lpstr>
      <vt:lpstr>ListManagement</vt:lpstr>
      <vt:lpstr>ListNonUnion</vt:lpstr>
      <vt:lpstr>ListPayroll</vt:lpstr>
      <vt:lpstr>ListPensionPlan</vt:lpstr>
      <vt:lpstr>ListPositionType</vt:lpstr>
      <vt:lpstr>ListStandardHours</vt:lpstr>
      <vt:lpstr>ListSubdivision</vt:lpstr>
      <vt:lpstr>ListUnion</vt:lpstr>
      <vt:lpstr>'A1'!Print_Area</vt:lpstr>
      <vt:lpstr>'A2'!Print_Area</vt:lpstr>
      <vt:lpstr>'A3'!Print_Area</vt:lpstr>
      <vt:lpstr>'A4'!Print_Area</vt:lpstr>
      <vt:lpstr>'A5'!Print_Area</vt:lpstr>
      <vt:lpstr>'B1'!Print_Area</vt:lpstr>
      <vt:lpstr>'B2'!Print_Area</vt:lpstr>
      <vt:lpstr>'C1'!Print_Area</vt:lpstr>
      <vt:lpstr>'C2'!Print_Area</vt:lpstr>
      <vt:lpstr>'D1'!Print_Area</vt:lpstr>
      <vt:lpstr>'D2'!Print_Area</vt:lpstr>
      <vt:lpstr>'Delegated Wage Grid'!Print_Area</vt:lpstr>
      <vt:lpstr>'E1'!Print_Area</vt:lpstr>
      <vt:lpstr>'E2'!Print_Area</vt:lpstr>
      <vt:lpstr>'E3'!Print_Area</vt:lpstr>
      <vt:lpstr>'E4'!Print_Area</vt:lpstr>
      <vt:lpstr>'E5'!Print_Area</vt:lpstr>
      <vt:lpstr>Home!Print_Area</vt:lpstr>
      <vt:lpstr>'Job Families'!Print_Area</vt:lpstr>
      <vt:lpstr>'Wage Grid'!Print_Area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dc:creator>
  <cp:lastModifiedBy>Robert Lutener</cp:lastModifiedBy>
  <cp:lastPrinted>2015-03-30T18:28:11Z</cp:lastPrinted>
  <dcterms:created xsi:type="dcterms:W3CDTF">2015-03-10T17:44:05Z</dcterms:created>
  <dcterms:modified xsi:type="dcterms:W3CDTF">2023-06-29T19:46:53Z</dcterms:modified>
</cp:coreProperties>
</file>